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0.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1.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2.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djisgsv\Documents\"/>
    </mc:Choice>
  </mc:AlternateContent>
  <xr:revisionPtr revIDLastSave="0" documentId="8_{8D7BA310-E3AA-4283-9CE7-52EB45DBE02C}" xr6:coauthVersionLast="36" xr6:coauthVersionMax="36" xr10:uidLastSave="{00000000-0000-0000-0000-000000000000}"/>
  <bookViews>
    <workbookView xWindow="0" yWindow="0" windowWidth="12960" windowHeight="9370" xr2:uid="{00000000-000D-0000-FFFF-FFFF00000000}"/>
  </bookViews>
  <sheets>
    <sheet name="Performance Measures" sheetId="9" r:id="rId1"/>
    <sheet name="Definitions (new)" sheetId="14" r:id="rId2"/>
    <sheet name="RaceEthnicity" sheetId="4" r:id="rId3"/>
    <sheet name="Gender" sheetId="5" r:id="rId4"/>
    <sheet name="Referrals" sheetId="7" r:id="rId5"/>
    <sheet name="Screenings" sheetId="15" r:id="rId6"/>
    <sheet name="Acceptances" sheetId="8" r:id="rId7"/>
    <sheet name="Referrals Accepted" sheetId="11" r:id="rId8"/>
    <sheet name="Reunification" sheetId="1" r:id="rId9"/>
    <sheet name="Graduation" sheetId="2" r:id="rId10"/>
    <sheet name="Completions" sheetId="12" r:id="rId11"/>
    <sheet name="Timeliness" sheetId="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2" l="1"/>
  <c r="B21" i="12"/>
  <c r="C21" i="12"/>
  <c r="D21" i="12"/>
  <c r="B22" i="12"/>
  <c r="C22" i="12"/>
  <c r="D22" i="12"/>
  <c r="B23" i="12"/>
  <c r="C23" i="12"/>
  <c r="D23" i="12"/>
  <c r="C20" i="12"/>
  <c r="D20" i="12"/>
  <c r="D8" i="12"/>
  <c r="D9" i="12"/>
  <c r="D10" i="12"/>
  <c r="D11" i="12"/>
  <c r="D12" i="12"/>
  <c r="D13" i="12"/>
  <c r="D14" i="12"/>
  <c r="D15" i="12"/>
  <c r="C8" i="12"/>
  <c r="C9" i="12"/>
  <c r="C10" i="12"/>
  <c r="C11" i="12"/>
  <c r="C12" i="12"/>
  <c r="C13" i="12"/>
  <c r="C14" i="12"/>
  <c r="C15" i="12"/>
  <c r="C7" i="12"/>
  <c r="C16" i="12" s="1"/>
  <c r="D7" i="12"/>
  <c r="B8" i="12"/>
  <c r="B9" i="12"/>
  <c r="B10" i="12"/>
  <c r="B11" i="12"/>
  <c r="B12" i="12"/>
  <c r="B13" i="12"/>
  <c r="B14" i="12"/>
  <c r="B15" i="12"/>
  <c r="B7" i="12"/>
  <c r="F13" i="11"/>
  <c r="E20" i="11"/>
  <c r="E21" i="11"/>
  <c r="E22" i="11"/>
  <c r="E19" i="11"/>
  <c r="F19" i="11" s="1"/>
  <c r="C20" i="11"/>
  <c r="C21" i="11"/>
  <c r="C22" i="11"/>
  <c r="C19" i="11"/>
  <c r="B8" i="11"/>
  <c r="C8" i="11"/>
  <c r="D8" i="11" s="1"/>
  <c r="E8" i="11"/>
  <c r="G8" i="11" s="1"/>
  <c r="B9" i="11"/>
  <c r="C9" i="11"/>
  <c r="E9" i="11"/>
  <c r="B10" i="11"/>
  <c r="G10" i="11" s="1"/>
  <c r="C10" i="11"/>
  <c r="E10" i="11"/>
  <c r="B11" i="11"/>
  <c r="C11" i="11"/>
  <c r="D11" i="11" s="1"/>
  <c r="E11" i="11"/>
  <c r="F11" i="11" s="1"/>
  <c r="B12" i="11"/>
  <c r="C12" i="11"/>
  <c r="E12" i="11"/>
  <c r="B13" i="11"/>
  <c r="D13" i="11" s="1"/>
  <c r="C13" i="11"/>
  <c r="E13" i="11"/>
  <c r="B14" i="11"/>
  <c r="C14" i="11"/>
  <c r="E14" i="11"/>
  <c r="B15" i="11"/>
  <c r="C15" i="11"/>
  <c r="D15" i="11" s="1"/>
  <c r="E15" i="11"/>
  <c r="C7" i="11"/>
  <c r="E7" i="11"/>
  <c r="F7" i="11" s="1"/>
  <c r="B8" i="15"/>
  <c r="B9" i="15"/>
  <c r="B10" i="15"/>
  <c r="B11" i="15"/>
  <c r="B12" i="15"/>
  <c r="B13" i="15"/>
  <c r="B14" i="15"/>
  <c r="B15" i="15"/>
  <c r="B7" i="15"/>
  <c r="B22" i="15"/>
  <c r="B21" i="15"/>
  <c r="B20" i="15"/>
  <c r="B19" i="15"/>
  <c r="G8" i="5"/>
  <c r="G9" i="5"/>
  <c r="G10" i="5"/>
  <c r="F7" i="5"/>
  <c r="G7" i="5"/>
  <c r="F8" i="5"/>
  <c r="F9" i="5"/>
  <c r="F10" i="5"/>
  <c r="D8" i="5"/>
  <c r="D9" i="5"/>
  <c r="D10" i="5"/>
  <c r="D7" i="5"/>
  <c r="G8" i="4"/>
  <c r="G9" i="4"/>
  <c r="G10" i="4"/>
  <c r="G11" i="4"/>
  <c r="G12" i="4"/>
  <c r="G13" i="4"/>
  <c r="G14" i="4"/>
  <c r="G15" i="4"/>
  <c r="G7" i="4"/>
  <c r="F8" i="4"/>
  <c r="F9" i="4"/>
  <c r="F10" i="4"/>
  <c r="F11" i="4"/>
  <c r="F12" i="4"/>
  <c r="F13" i="4"/>
  <c r="F14" i="4"/>
  <c r="F15" i="4"/>
  <c r="F7" i="4"/>
  <c r="D8" i="4"/>
  <c r="D9" i="4"/>
  <c r="D10" i="4"/>
  <c r="D11" i="4"/>
  <c r="D12" i="4"/>
  <c r="D13" i="4"/>
  <c r="D14" i="4"/>
  <c r="D15" i="4"/>
  <c r="D7" i="4"/>
  <c r="J56" i="14"/>
  <c r="J55" i="14"/>
  <c r="I54" i="14"/>
  <c r="F54" i="14"/>
  <c r="E54" i="14"/>
  <c r="D54" i="14"/>
  <c r="C54" i="14"/>
  <c r="B54" i="14"/>
  <c r="J53" i="14"/>
  <c r="J52" i="14"/>
  <c r="J51" i="14"/>
  <c r="J50" i="14"/>
  <c r="J49" i="14"/>
  <c r="J48" i="14"/>
  <c r="J47" i="14"/>
  <c r="J46" i="14"/>
  <c r="J45" i="14"/>
  <c r="J44" i="14"/>
  <c r="I43" i="14"/>
  <c r="F43" i="14"/>
  <c r="E43" i="14"/>
  <c r="E37" i="14" s="1"/>
  <c r="D43" i="14"/>
  <c r="D37" i="14" s="1"/>
  <c r="C43" i="14"/>
  <c r="B43" i="14"/>
  <c r="J42" i="14"/>
  <c r="J41" i="14"/>
  <c r="J40" i="14"/>
  <c r="J39" i="14"/>
  <c r="J38" i="14"/>
  <c r="I37" i="14"/>
  <c r="F37" i="14"/>
  <c r="B37" i="14"/>
  <c r="J33" i="14"/>
  <c r="I32" i="14"/>
  <c r="H32" i="14"/>
  <c r="G32" i="14"/>
  <c r="E32" i="14"/>
  <c r="C32" i="14"/>
  <c r="B32" i="14"/>
  <c r="J31" i="14"/>
  <c r="J30" i="14"/>
  <c r="J29" i="14"/>
  <c r="J28" i="14"/>
  <c r="J27" i="14"/>
  <c r="J26" i="14"/>
  <c r="J25" i="14"/>
  <c r="J24" i="14"/>
  <c r="J23" i="14"/>
  <c r="J22" i="14"/>
  <c r="J21" i="14"/>
  <c r="I20" i="14"/>
  <c r="H20" i="14"/>
  <c r="G20" i="14"/>
  <c r="G14" i="14" s="1"/>
  <c r="E20" i="14"/>
  <c r="E14" i="14" s="1"/>
  <c r="C20" i="14"/>
  <c r="B20" i="14"/>
  <c r="J19" i="14"/>
  <c r="J18" i="14"/>
  <c r="J17" i="14"/>
  <c r="J16" i="14"/>
  <c r="J15" i="14"/>
  <c r="I14" i="14"/>
  <c r="H14" i="14"/>
  <c r="J19" i="9"/>
  <c r="J20" i="9"/>
  <c r="J21" i="9"/>
  <c r="J22" i="9"/>
  <c r="J23" i="9"/>
  <c r="J24" i="9"/>
  <c r="J25" i="9"/>
  <c r="J26" i="9"/>
  <c r="J27" i="9"/>
  <c r="J29" i="9"/>
  <c r="J12" i="9"/>
  <c r="J13" i="9"/>
  <c r="J14" i="9"/>
  <c r="J15" i="9"/>
  <c r="J17" i="9"/>
  <c r="G28" i="9"/>
  <c r="G16" i="9"/>
  <c r="D28" i="9"/>
  <c r="D16" i="9"/>
  <c r="G12" i="11" l="1"/>
  <c r="D12" i="11"/>
  <c r="J32" i="14"/>
  <c r="C37" i="14"/>
  <c r="J37" i="14" s="1"/>
  <c r="D16" i="12"/>
  <c r="G16" i="12" s="1"/>
  <c r="D24" i="12"/>
  <c r="G13" i="11"/>
  <c r="F10" i="11"/>
  <c r="F14" i="11"/>
  <c r="F12" i="11"/>
  <c r="G14" i="11"/>
  <c r="F15" i="11"/>
  <c r="D10" i="11"/>
  <c r="D14" i="11"/>
  <c r="G11" i="11"/>
  <c r="F22" i="11"/>
  <c r="F8" i="11"/>
  <c r="F21" i="11"/>
  <c r="G15" i="11"/>
  <c r="G9" i="11"/>
  <c r="D9" i="11"/>
  <c r="F20" i="11"/>
  <c r="F8" i="12"/>
  <c r="E8" i="12"/>
  <c r="G8" i="12"/>
  <c r="F9" i="11"/>
  <c r="B16" i="12"/>
  <c r="G10" i="12" s="1"/>
  <c r="F7" i="12"/>
  <c r="J7" i="11"/>
  <c r="G7" i="12"/>
  <c r="E7" i="12"/>
  <c r="E7" i="15"/>
  <c r="C8" i="15" s="1"/>
  <c r="C13" i="15"/>
  <c r="C20" i="15"/>
  <c r="C14" i="14"/>
  <c r="J43" i="14"/>
  <c r="J54" i="14"/>
  <c r="J20" i="14"/>
  <c r="B14" i="14"/>
  <c r="J14" i="14" s="1"/>
  <c r="G10" i="9"/>
  <c r="D10" i="9"/>
  <c r="B12" i="3"/>
  <c r="B13" i="3"/>
  <c r="B14" i="3"/>
  <c r="B11" i="3"/>
  <c r="B9" i="3"/>
  <c r="B10" i="3"/>
  <c r="B8" i="3"/>
  <c r="B7" i="3"/>
  <c r="B20" i="12"/>
  <c r="B7" i="11"/>
  <c r="D7" i="11" s="1"/>
  <c r="B20" i="11"/>
  <c r="G20" i="11" s="1"/>
  <c r="B21" i="11"/>
  <c r="G21" i="11" s="1"/>
  <c r="B22" i="11"/>
  <c r="G22" i="11" s="1"/>
  <c r="B19" i="11"/>
  <c r="G19" i="11" s="1"/>
  <c r="C15" i="15" l="1"/>
  <c r="C10" i="15"/>
  <c r="C9" i="15"/>
  <c r="C21" i="15"/>
  <c r="C14" i="15"/>
  <c r="G7" i="11"/>
  <c r="C12" i="15"/>
  <c r="F15" i="12"/>
  <c r="F12" i="12"/>
  <c r="G15" i="12"/>
  <c r="E15" i="12"/>
  <c r="E12" i="12"/>
  <c r="F9" i="12"/>
  <c r="G14" i="12"/>
  <c r="G11" i="12"/>
  <c r="G12" i="12"/>
  <c r="F14" i="12"/>
  <c r="F11" i="12"/>
  <c r="E10" i="12"/>
  <c r="G13" i="12"/>
  <c r="E14" i="12"/>
  <c r="E16" i="12"/>
  <c r="G9" i="12"/>
  <c r="F13" i="12"/>
  <c r="E11" i="12"/>
  <c r="E13" i="12"/>
  <c r="E9" i="12"/>
  <c r="F16" i="12"/>
  <c r="C22" i="15"/>
  <c r="F10" i="12"/>
  <c r="B24" i="12"/>
  <c r="E20" i="12" s="1"/>
  <c r="C11" i="15"/>
  <c r="C19" i="15"/>
  <c r="C7" i="15"/>
  <c r="D19" i="11"/>
  <c r="D22" i="11"/>
  <c r="D21" i="11"/>
  <c r="D20" i="11"/>
  <c r="I7" i="11"/>
  <c r="I9" i="11" s="1"/>
  <c r="J9" i="11" s="1"/>
  <c r="K7" i="11"/>
  <c r="B20" i="2"/>
  <c r="B21" i="2"/>
  <c r="B22" i="2"/>
  <c r="B19" i="2"/>
  <c r="B8" i="2"/>
  <c r="B9" i="2"/>
  <c r="B10" i="2"/>
  <c r="B11" i="2"/>
  <c r="B12" i="2"/>
  <c r="B13" i="2"/>
  <c r="B14" i="2"/>
  <c r="B15" i="2"/>
  <c r="B7" i="2"/>
  <c r="B20" i="1"/>
  <c r="B21" i="1"/>
  <c r="B22" i="1"/>
  <c r="B19" i="1"/>
  <c r="B8" i="1"/>
  <c r="B9" i="1"/>
  <c r="B10" i="1"/>
  <c r="B11" i="1"/>
  <c r="B12" i="1"/>
  <c r="B13" i="1"/>
  <c r="B14" i="1"/>
  <c r="B15" i="1"/>
  <c r="B7" i="1"/>
  <c r="M9" i="11" l="1"/>
  <c r="N9" i="11" s="1"/>
  <c r="K9" i="11"/>
  <c r="L9" i="11" s="1"/>
  <c r="E22" i="12"/>
  <c r="E24" i="12"/>
  <c r="G23" i="12"/>
  <c r="E23" i="12"/>
  <c r="F23" i="12"/>
  <c r="F20" i="12"/>
  <c r="F22" i="12"/>
  <c r="G22" i="12"/>
  <c r="G24" i="12"/>
  <c r="G20" i="12"/>
  <c r="G21" i="12"/>
  <c r="F21" i="12"/>
  <c r="F24" i="12"/>
  <c r="E21" i="12"/>
  <c r="E7" i="2"/>
  <c r="C11" i="2" s="1"/>
  <c r="E7" i="1"/>
  <c r="C10" i="1" s="1"/>
  <c r="B20" i="8"/>
  <c r="B21" i="8"/>
  <c r="B22" i="8"/>
  <c r="B19" i="8"/>
  <c r="B8" i="8"/>
  <c r="B9" i="8"/>
  <c r="B10" i="8"/>
  <c r="B11" i="8"/>
  <c r="B12" i="8"/>
  <c r="B13" i="8"/>
  <c r="B14" i="8"/>
  <c r="B15" i="8"/>
  <c r="B7" i="8"/>
  <c r="B20" i="7"/>
  <c r="B21" i="7"/>
  <c r="B22" i="7"/>
  <c r="B19" i="7"/>
  <c r="B8" i="7"/>
  <c r="B9" i="7"/>
  <c r="B10" i="7"/>
  <c r="B11" i="7"/>
  <c r="B12" i="7"/>
  <c r="B13" i="7"/>
  <c r="B14" i="7"/>
  <c r="B15" i="7"/>
  <c r="B7" i="7"/>
  <c r="B8" i="5"/>
  <c r="C8" i="5"/>
  <c r="E8" i="5"/>
  <c r="H8" i="5"/>
  <c r="I8" i="5"/>
  <c r="B9" i="5"/>
  <c r="C9" i="5"/>
  <c r="E9" i="5"/>
  <c r="H9" i="5"/>
  <c r="I9" i="5"/>
  <c r="B10" i="5"/>
  <c r="C10" i="5"/>
  <c r="E10" i="5"/>
  <c r="H10" i="5"/>
  <c r="I10" i="5"/>
  <c r="C7" i="5"/>
  <c r="E7" i="5"/>
  <c r="H7" i="5"/>
  <c r="I7" i="5"/>
  <c r="B7" i="5"/>
  <c r="B8" i="4"/>
  <c r="C8" i="4"/>
  <c r="E8" i="4"/>
  <c r="H8" i="4"/>
  <c r="I8" i="4"/>
  <c r="B9" i="4"/>
  <c r="C9" i="4"/>
  <c r="E9" i="4"/>
  <c r="H9" i="4"/>
  <c r="I9" i="4"/>
  <c r="B10" i="4"/>
  <c r="C10" i="4"/>
  <c r="E10" i="4"/>
  <c r="H10" i="4"/>
  <c r="I10" i="4"/>
  <c r="B11" i="4"/>
  <c r="C11" i="4"/>
  <c r="E11" i="4"/>
  <c r="H11" i="4"/>
  <c r="I11" i="4"/>
  <c r="B12" i="4"/>
  <c r="C12" i="4"/>
  <c r="E12" i="4"/>
  <c r="H12" i="4"/>
  <c r="I12" i="4"/>
  <c r="B13" i="4"/>
  <c r="C13" i="4"/>
  <c r="E13" i="4"/>
  <c r="H13" i="4"/>
  <c r="I13" i="4"/>
  <c r="B14" i="4"/>
  <c r="C14" i="4"/>
  <c r="E14" i="4"/>
  <c r="H14" i="4"/>
  <c r="I14" i="4"/>
  <c r="B15" i="4"/>
  <c r="C15" i="4"/>
  <c r="E15" i="4"/>
  <c r="H15" i="4"/>
  <c r="I15" i="4"/>
  <c r="C7" i="4"/>
  <c r="E7" i="4"/>
  <c r="H7" i="4"/>
  <c r="I7" i="4"/>
  <c r="B7" i="4"/>
  <c r="J51" i="9"/>
  <c r="J50" i="9"/>
  <c r="I49" i="9"/>
  <c r="H49" i="9"/>
  <c r="G49" i="9"/>
  <c r="F49" i="9"/>
  <c r="E49" i="9"/>
  <c r="D49" i="9"/>
  <c r="C49" i="9"/>
  <c r="B49" i="9"/>
  <c r="J48" i="9"/>
  <c r="J47" i="9"/>
  <c r="J46" i="9"/>
  <c r="J45" i="9"/>
  <c r="J44" i="9"/>
  <c r="J43" i="9"/>
  <c r="J42" i="9"/>
  <c r="J41" i="9"/>
  <c r="J40" i="9"/>
  <c r="J39" i="9"/>
  <c r="I38" i="9"/>
  <c r="H38" i="9"/>
  <c r="G38" i="9"/>
  <c r="F38" i="9"/>
  <c r="F32" i="9" s="1"/>
  <c r="E38" i="9"/>
  <c r="D38" i="9"/>
  <c r="C38" i="9"/>
  <c r="B38" i="9"/>
  <c r="J37" i="9"/>
  <c r="J36" i="9"/>
  <c r="J35" i="9"/>
  <c r="J34" i="9"/>
  <c r="J33" i="9"/>
  <c r="I28" i="9"/>
  <c r="H28" i="9"/>
  <c r="F28" i="9"/>
  <c r="E28" i="9"/>
  <c r="C28" i="9"/>
  <c r="B28" i="9"/>
  <c r="J15" i="4"/>
  <c r="J14" i="4"/>
  <c r="J13" i="4"/>
  <c r="J12" i="4"/>
  <c r="J11" i="4"/>
  <c r="J10" i="4"/>
  <c r="J9" i="4"/>
  <c r="J8" i="4"/>
  <c r="J7" i="4"/>
  <c r="I16" i="9"/>
  <c r="H16" i="9"/>
  <c r="F16" i="9"/>
  <c r="E16" i="9"/>
  <c r="C16" i="9"/>
  <c r="B16" i="9"/>
  <c r="J10" i="5"/>
  <c r="J9" i="5"/>
  <c r="J8" i="5"/>
  <c r="J7" i="5"/>
  <c r="I32" i="9" l="1"/>
  <c r="G32" i="9"/>
  <c r="B32" i="9"/>
  <c r="J38" i="9"/>
  <c r="J28" i="9"/>
  <c r="J16" i="9"/>
  <c r="H32" i="9"/>
  <c r="C32" i="9"/>
  <c r="J49" i="9"/>
  <c r="E32" i="9"/>
  <c r="D32" i="9"/>
  <c r="E10" i="9"/>
  <c r="C10" i="9"/>
  <c r="F10" i="9"/>
  <c r="C9" i="2"/>
  <c r="C15" i="2"/>
  <c r="C14" i="2"/>
  <c r="C13" i="2"/>
  <c r="C10" i="2"/>
  <c r="C22" i="2"/>
  <c r="C19" i="2"/>
  <c r="C12" i="2"/>
  <c r="C8" i="2"/>
  <c r="C20" i="2"/>
  <c r="C7" i="2"/>
  <c r="C21" i="2"/>
  <c r="C20" i="1"/>
  <c r="C14" i="1"/>
  <c r="C7" i="1"/>
  <c r="C12" i="1"/>
  <c r="C22" i="1"/>
  <c r="C8" i="1"/>
  <c r="C11" i="1"/>
  <c r="C13" i="1"/>
  <c r="C19" i="1"/>
  <c r="C15" i="1"/>
  <c r="C21" i="1"/>
  <c r="C9" i="1"/>
  <c r="B10" i="9"/>
  <c r="I10" i="9"/>
  <c r="H10" i="9"/>
  <c r="J32" i="9" l="1"/>
  <c r="J10" i="9"/>
  <c r="E7" i="8"/>
  <c r="C7" i="8" s="1"/>
  <c r="E7" i="7"/>
  <c r="C21" i="7" l="1"/>
  <c r="C22" i="7"/>
  <c r="C20" i="7"/>
  <c r="C19" i="7"/>
  <c r="C15" i="8"/>
  <c r="C21" i="8"/>
  <c r="C19" i="8"/>
  <c r="C12" i="8"/>
  <c r="C22" i="8"/>
  <c r="C10" i="8"/>
  <c r="C8" i="8"/>
  <c r="C14" i="8"/>
  <c r="C13" i="8"/>
  <c r="C11" i="8"/>
  <c r="C20" i="8"/>
  <c r="C9" i="8"/>
  <c r="C9" i="7"/>
  <c r="C8" i="7"/>
  <c r="C15" i="7"/>
  <c r="C13" i="7"/>
  <c r="C12" i="7"/>
  <c r="C11" i="7"/>
  <c r="C14" i="7"/>
  <c r="C10" i="7"/>
  <c r="C7" i="7"/>
  <c r="B16" i="3"/>
  <c r="B15" i="3"/>
</calcChain>
</file>

<file path=xl/sharedStrings.xml><?xml version="1.0" encoding="utf-8"?>
<sst xmlns="http://schemas.openxmlformats.org/spreadsheetml/2006/main" count="400" uniqueCount="163">
  <si>
    <t>Parents</t>
  </si>
  <si>
    <t>Referred</t>
  </si>
  <si>
    <t>Accepted</t>
  </si>
  <si>
    <t>Unsuccessfully completed</t>
  </si>
  <si>
    <t>Reunified with child(ren)</t>
  </si>
  <si>
    <t>Enrolled at end of period</t>
  </si>
  <si>
    <t>Enrolled at start</t>
  </si>
  <si>
    <t>Race/ Ethnicity</t>
  </si>
  <si>
    <t xml:space="preserve">American Indian/Alaska Native </t>
  </si>
  <si>
    <t>American Indian/Alaska Native, Multiracial</t>
  </si>
  <si>
    <t>Asian/Pacific Islander</t>
  </si>
  <si>
    <t>Black/African American</t>
  </si>
  <si>
    <t>Black/African American, Multiracial</t>
  </si>
  <si>
    <t xml:space="preserve">Hispanic/Latino </t>
  </si>
  <si>
    <t>Multiracial, Other</t>
  </si>
  <si>
    <t xml:space="preserve">White </t>
  </si>
  <si>
    <t>Unknown race</t>
  </si>
  <si>
    <t>Gender</t>
  </si>
  <si>
    <t>Women</t>
  </si>
  <si>
    <t>Men</t>
  </si>
  <si>
    <t>Non-Binary</t>
  </si>
  <si>
    <t>Other/ Unknown</t>
  </si>
  <si>
    <t>Average length of stay for children in out-of-home care</t>
  </si>
  <si>
    <t>Timeliness</t>
  </si>
  <si>
    <t>Number of Days</t>
  </si>
  <si>
    <t>Average length between:</t>
  </si>
  <si>
    <t>Dependency petition to Order of Dependency</t>
  </si>
  <si>
    <t>Dependency petition to FTC referral</t>
  </si>
  <si>
    <t>Dependency petition to FTC enrollment</t>
  </si>
  <si>
    <t>FTC enrollment to SUD enrollment</t>
  </si>
  <si>
    <t>FTC enrollment to Trial Return Home</t>
  </si>
  <si>
    <t>FTC enrollment to FTC Graduation</t>
  </si>
  <si>
    <t>FTC enrollment to close of dependency</t>
  </si>
  <si>
    <t>Dependency petition to FTC graduation</t>
  </si>
  <si>
    <t>Dependency petition to close of dependency</t>
  </si>
  <si>
    <t>Total Referred</t>
  </si>
  <si>
    <t>% of referred</t>
  </si>
  <si>
    <t>Other/Unknown</t>
  </si>
  <si>
    <t>% of accepted</t>
  </si>
  <si>
    <t>Total Accepted</t>
  </si>
  <si>
    <t>Washington Family Treatment Court</t>
  </si>
  <si>
    <t>Performance Measures</t>
  </si>
  <si>
    <t xml:space="preserve">Please complete the green cells below as best you can for the current reporting period. As you enter information, the totals will change automatically. See the notes to the right for more information. </t>
  </si>
  <si>
    <t>Reporting period:</t>
  </si>
  <si>
    <t>Year:</t>
  </si>
  <si>
    <t>Enrolled at start of the reporting period</t>
  </si>
  <si>
    <t>Enrolled at the end of the reporting period</t>
  </si>
  <si>
    <t xml:space="preserve">1. Number of parents </t>
  </si>
  <si>
    <t xml:space="preserve">2. Number of parents by gender </t>
  </si>
  <si>
    <t>a. Women</t>
  </si>
  <si>
    <t xml:space="preserve">b. Men </t>
  </si>
  <si>
    <t>c. Non-binary</t>
  </si>
  <si>
    <t>d. Other/Unknown</t>
  </si>
  <si>
    <t>Gender Total</t>
  </si>
  <si>
    <t xml:space="preserve">3. Number of parents that identify as LGBTQ+ </t>
  </si>
  <si>
    <t>4. Number of parents by race</t>
  </si>
  <si>
    <t xml:space="preserve">a. American Indian/Alaska Native </t>
  </si>
  <si>
    <t>b. American Indian/Alaska Native, Multiracial</t>
  </si>
  <si>
    <t>c. Asian/Pacific Islander</t>
  </si>
  <si>
    <t>d. Black/African American</t>
  </si>
  <si>
    <t>e. Black/African American, Multiracial</t>
  </si>
  <si>
    <t xml:space="preserve">f. Hispanic/Latino </t>
  </si>
  <si>
    <t>g. Multiracial, Other</t>
  </si>
  <si>
    <t xml:space="preserve">h. White </t>
  </si>
  <si>
    <t>i. Unknown race</t>
  </si>
  <si>
    <t>Race Total</t>
  </si>
  <si>
    <t>5. Number of parents identified as having a sensory, physical, or mental disability</t>
  </si>
  <si>
    <t>Child Welfare</t>
  </si>
  <si>
    <t>Enrolled at start of reporting period</t>
  </si>
  <si>
    <t>Admitted during reporting period</t>
  </si>
  <si>
    <t>In out-of-home care at start of reporting period</t>
  </si>
  <si>
    <t>Entered out-of-home care during reporting period</t>
  </si>
  <si>
    <t>Trial return home/reunified at start of reporting period</t>
  </si>
  <si>
    <t>Started trial return home during reporting period</t>
  </si>
  <si>
    <t>Dependencies dismissed due to reunification</t>
  </si>
  <si>
    <t>Family dismissed from FTC for other reasons</t>
  </si>
  <si>
    <t>Total enrolled at end of reporting period</t>
  </si>
  <si>
    <r>
      <t xml:space="preserve">1. </t>
    </r>
    <r>
      <rPr>
        <sz val="11"/>
        <color theme="1"/>
        <rFont val="Calibri"/>
        <family val="2"/>
        <scheme val="minor"/>
      </rPr>
      <t xml:space="preserve">Number of children </t>
    </r>
  </si>
  <si>
    <r>
      <t xml:space="preserve">2. </t>
    </r>
    <r>
      <rPr>
        <sz val="11"/>
        <color theme="1"/>
        <rFont val="Calibri"/>
        <family val="2"/>
        <scheme val="minor"/>
      </rPr>
      <t xml:space="preserve">Number of children by gender </t>
    </r>
  </si>
  <si>
    <r>
      <t xml:space="preserve">a. </t>
    </r>
    <r>
      <rPr>
        <sz val="11"/>
        <color theme="1"/>
        <rFont val="Calibri"/>
        <family val="2"/>
        <scheme val="minor"/>
      </rPr>
      <t>Girls</t>
    </r>
  </si>
  <si>
    <r>
      <t xml:space="preserve">b. </t>
    </r>
    <r>
      <rPr>
        <sz val="11"/>
        <color theme="1"/>
        <rFont val="Calibri"/>
        <family val="2"/>
        <scheme val="minor"/>
      </rPr>
      <t xml:space="preserve">Boys </t>
    </r>
  </si>
  <si>
    <r>
      <t xml:space="preserve">c. </t>
    </r>
    <r>
      <rPr>
        <sz val="11"/>
        <color theme="1"/>
        <rFont val="Calibri"/>
        <family val="2"/>
        <scheme val="minor"/>
      </rPr>
      <t>Non-binary</t>
    </r>
  </si>
  <si>
    <r>
      <t xml:space="preserve">3. </t>
    </r>
    <r>
      <rPr>
        <sz val="11"/>
        <color theme="1"/>
        <rFont val="Calibri"/>
        <family val="2"/>
        <scheme val="minor"/>
      </rPr>
      <t>Number of children by race</t>
    </r>
  </si>
  <si>
    <r>
      <t xml:space="preserve">a. </t>
    </r>
    <r>
      <rPr>
        <sz val="11"/>
        <color theme="1"/>
        <rFont val="Calibri"/>
        <family val="2"/>
        <scheme val="minor"/>
      </rPr>
      <t xml:space="preserve">American Indian/Alaska Native </t>
    </r>
  </si>
  <si>
    <r>
      <t xml:space="preserve">b. </t>
    </r>
    <r>
      <rPr>
        <sz val="11"/>
        <color theme="1"/>
        <rFont val="Calibri"/>
        <family val="2"/>
        <scheme val="minor"/>
      </rPr>
      <t>American Indian/Alaska Native, Multiracial</t>
    </r>
  </si>
  <si>
    <r>
      <t xml:space="preserve">c. </t>
    </r>
    <r>
      <rPr>
        <sz val="11"/>
        <color theme="1"/>
        <rFont val="Calibri"/>
        <family val="2"/>
        <scheme val="minor"/>
      </rPr>
      <t>Asian/Pacific Islander</t>
    </r>
  </si>
  <si>
    <r>
      <t xml:space="preserve">d. </t>
    </r>
    <r>
      <rPr>
        <sz val="11"/>
        <color theme="1"/>
        <rFont val="Calibri"/>
        <family val="2"/>
        <scheme val="minor"/>
      </rPr>
      <t>Black/African American</t>
    </r>
  </si>
  <si>
    <r>
      <t xml:space="preserve">e. </t>
    </r>
    <r>
      <rPr>
        <sz val="11"/>
        <color theme="1"/>
        <rFont val="Calibri"/>
        <family val="2"/>
        <scheme val="minor"/>
      </rPr>
      <t>Black/African American, Multiracial</t>
    </r>
  </si>
  <si>
    <r>
      <t xml:space="preserve">f. </t>
    </r>
    <r>
      <rPr>
        <sz val="11"/>
        <color theme="1"/>
        <rFont val="Calibri"/>
        <family val="2"/>
        <scheme val="minor"/>
      </rPr>
      <t xml:space="preserve">Hispanic/Latino </t>
    </r>
  </si>
  <si>
    <r>
      <t xml:space="preserve">g. </t>
    </r>
    <r>
      <rPr>
        <sz val="11"/>
        <color theme="1"/>
        <rFont val="Calibri"/>
        <family val="2"/>
        <scheme val="minor"/>
      </rPr>
      <t>Multiracial, Other</t>
    </r>
  </si>
  <si>
    <r>
      <t xml:space="preserve">h. </t>
    </r>
    <r>
      <rPr>
        <sz val="11"/>
        <color theme="1"/>
        <rFont val="Calibri"/>
        <family val="2"/>
        <scheme val="minor"/>
      </rPr>
      <t xml:space="preserve">White </t>
    </r>
  </si>
  <si>
    <r>
      <t xml:space="preserve">i. </t>
    </r>
    <r>
      <rPr>
        <sz val="11"/>
        <color theme="1"/>
        <rFont val="Calibri"/>
        <family val="2"/>
        <scheme val="minor"/>
      </rPr>
      <t>Unknown race</t>
    </r>
  </si>
  <si>
    <r>
      <t xml:space="preserve">4. </t>
    </r>
    <r>
      <rPr>
        <sz val="11"/>
        <color theme="1"/>
        <rFont val="Calibri"/>
        <family val="2"/>
        <scheme val="minor"/>
      </rPr>
      <t xml:space="preserve">Number of additional family members served </t>
    </r>
    <r>
      <rPr>
        <sz val="9"/>
        <color theme="1"/>
        <rFont val="Calibri"/>
        <family val="2"/>
        <scheme val="minor"/>
      </rPr>
      <t>(siblings, grandparents, aunts/uncles, etc.)</t>
    </r>
  </si>
  <si>
    <r>
      <t xml:space="preserve">5. </t>
    </r>
    <r>
      <rPr>
        <sz val="11"/>
        <color theme="1"/>
        <rFont val="Calibri"/>
        <family val="2"/>
        <scheme val="minor"/>
      </rPr>
      <t>Number of family units served</t>
    </r>
  </si>
  <si>
    <r>
      <t xml:space="preserve">1. </t>
    </r>
    <r>
      <rPr>
        <sz val="11"/>
        <color theme="1"/>
        <rFont val="Calibri"/>
        <family val="2"/>
        <scheme val="minor"/>
      </rPr>
      <t>Average length of stay for children in out-of-home care</t>
    </r>
  </si>
  <si>
    <r>
      <t xml:space="preserve">2. </t>
    </r>
    <r>
      <rPr>
        <sz val="11"/>
        <color theme="1"/>
        <rFont val="Calibri"/>
        <family val="2"/>
        <scheme val="minor"/>
      </rPr>
      <t>Average time from dependency petition to:</t>
    </r>
  </si>
  <si>
    <r>
      <t xml:space="preserve">a. </t>
    </r>
    <r>
      <rPr>
        <sz val="11"/>
        <color theme="1"/>
        <rFont val="Calibri"/>
        <family val="2"/>
        <scheme val="minor"/>
      </rPr>
      <t>Order of Dependency</t>
    </r>
  </si>
  <si>
    <r>
      <t xml:space="preserve">b. </t>
    </r>
    <r>
      <rPr>
        <sz val="11"/>
        <color theme="1"/>
        <rFont val="Calibri"/>
        <family val="2"/>
        <scheme val="minor"/>
      </rPr>
      <t>FTC referral</t>
    </r>
  </si>
  <si>
    <r>
      <t xml:space="preserve">c. </t>
    </r>
    <r>
      <rPr>
        <sz val="11"/>
        <color theme="1"/>
        <rFont val="Calibri"/>
        <family val="2"/>
        <scheme val="minor"/>
      </rPr>
      <t>FTC enrollment</t>
    </r>
  </si>
  <si>
    <r>
      <t xml:space="preserve">3. </t>
    </r>
    <r>
      <rPr>
        <sz val="11"/>
        <color theme="1"/>
        <rFont val="Calibri"/>
        <family val="2"/>
        <scheme val="minor"/>
      </rPr>
      <t>Average time from FTC enrollment to:</t>
    </r>
  </si>
  <si>
    <r>
      <t xml:space="preserve">a. </t>
    </r>
    <r>
      <rPr>
        <sz val="11"/>
        <color theme="1"/>
        <rFont val="Calibri"/>
        <family val="2"/>
        <scheme val="minor"/>
      </rPr>
      <t>Start of SUD treatment</t>
    </r>
  </si>
  <si>
    <r>
      <t xml:space="preserve">b. </t>
    </r>
    <r>
      <rPr>
        <sz val="11"/>
        <color theme="1"/>
        <rFont val="Calibri"/>
        <family val="2"/>
        <scheme val="minor"/>
      </rPr>
      <t>Trial return home</t>
    </r>
  </si>
  <si>
    <t>c. FTC graduation/Successful completion</t>
  </si>
  <si>
    <r>
      <t xml:space="preserve">d. </t>
    </r>
    <r>
      <rPr>
        <sz val="11"/>
        <color theme="1"/>
        <rFont val="Calibri"/>
        <family val="2"/>
        <scheme val="minor"/>
      </rPr>
      <t>Close of dependency case</t>
    </r>
  </si>
  <si>
    <t>The data recorded below should be from the persons/events during the six month window of the reporting period. The reporting period of January-June will be submitted by the 10th of July; the reporting period of July-December will be submitted by the 10th of January.</t>
  </si>
  <si>
    <t>The year should correspond with the reporting period, not the date the report is submtited.</t>
  </si>
  <si>
    <t>Definitions:</t>
  </si>
  <si>
    <t>Participants already enrolled in the FTC on the first day of the reporting period.</t>
  </si>
  <si>
    <t>Referrals received for the FTC program from any source during the reporting period.</t>
  </si>
  <si>
    <t>Participants accepted into the FTC program during the reporting period. These could be from referrals from any reporting period.</t>
  </si>
  <si>
    <t>This column is automatically calculated based on the number of participants enrolled at the start of the reporting period, plus those accepted, minus those that have been discharged (successfully or unsuccessfully).</t>
  </si>
  <si>
    <t>Children whose parents were enrolled in the FTC program at the start of the reporting period.</t>
  </si>
  <si>
    <t>Children whose parents were admitted to the FTC program during the reporting period.</t>
  </si>
  <si>
    <t>Out-of-home care is a court monitored process that encompasses the placements and services provided to children and families when children are removed from their home due to maltreatment. Children are included in this total if they were in out-of-home care at the start of the reporting period.</t>
  </si>
  <si>
    <t>Children are included in this total if they were placed in out-of-home care during the reporting period.</t>
  </si>
  <si>
    <t xml:space="preserve">Children are included in this total if they were placed on trial return home (or a process equivalent) prior to the start of the reporting period, and the family is still enrolled in the FTC. </t>
  </si>
  <si>
    <t>Children are included in this total if they were placed on trial return home (or a process equivalent)any time during the reporting period. Children may be counted in both the out-of-home care totals and the trial return home totals in the event both occur during the reporting period.</t>
  </si>
  <si>
    <t xml:space="preserve">Children whose dependency case was dismissed because they were reunified with their parent(s) during the reporting period. This may include families that graduated from FTC, or families whose dependency was dismissed prior to graduation. </t>
  </si>
  <si>
    <t xml:space="preserve">Children whose family was dismissed from FTC during the reporting period for any reason other than reunification. This may include graduations (if not reunified), neutral discharges, or dismissals. </t>
  </si>
  <si>
    <t>This column is automatically calculated based on the number of children enrolled at the start of the reporting period, plus those admitted, minus those that have been dismissed (successfully or unsuccessfully).</t>
  </si>
  <si>
    <r>
      <t xml:space="preserve">c. </t>
    </r>
    <r>
      <rPr>
        <sz val="11"/>
        <color theme="1"/>
        <rFont val="Calibri"/>
        <family val="2"/>
        <scheme val="minor"/>
      </rPr>
      <t>FTC graduation/completion</t>
    </r>
  </si>
  <si>
    <t>Reunified</t>
  </si>
  <si>
    <t>% of reunified</t>
  </si>
  <si>
    <t>Total reunified</t>
  </si>
  <si>
    <t>% of graduates</t>
  </si>
  <si>
    <t>Total graduations</t>
  </si>
  <si>
    <t>Referrals</t>
  </si>
  <si>
    <t>Total referrals</t>
  </si>
  <si>
    <t>% of referrals accepted (by race)</t>
  </si>
  <si>
    <t>Total accepts</t>
  </si>
  <si>
    <t>Successful</t>
  </si>
  <si>
    <t>Unsuccessful</t>
  </si>
  <si>
    <t>Referrals not accepted (%)</t>
  </si>
  <si>
    <t>Screened</t>
  </si>
  <si>
    <t>Graduated</t>
  </si>
  <si>
    <t>Successfully completed (did not graduate)</t>
  </si>
  <si>
    <t>Number of participants screened for entry into the FTC program during the reporting period. This is often a step between referral and acceptance and may not apply to all programs.</t>
  </si>
  <si>
    <t>Participants that completed all FTC requirements and graduated during the reporting period.</t>
  </si>
  <si>
    <t>Participants that completed all or most of the FTC requirements but did not graduate during the reporting period. This may be due to a dismissed dependency. Some teams may consider this a "successful" completion.</t>
  </si>
  <si>
    <t>Participants discharged from the FTC program for failure or refusal to complete FTC requirements or another reason other than a graduation or successful completion.</t>
  </si>
  <si>
    <t>Reunification is when the court determines a child can safely return home after living in out-of-home care. This may occur for participants still enrolled in the program, not just participants leaving the program.</t>
  </si>
  <si>
    <t>Sucessful Complete</t>
  </si>
  <si>
    <t>Successfully Completed</t>
  </si>
  <si>
    <t>Unsuccessfully Completed</t>
  </si>
  <si>
    <t>Screenings</t>
  </si>
  <si>
    <t>% of screenings</t>
  </si>
  <si>
    <t>Total Screened</t>
  </si>
  <si>
    <t>% of referrals screened (by race)</t>
  </si>
  <si>
    <t>% of screenings accepted (by race)</t>
  </si>
  <si>
    <t>Total screens</t>
  </si>
  <si>
    <t>Referrals screened (%)</t>
  </si>
  <si>
    <t>Referrals not screened (%)</t>
  </si>
  <si>
    <t>Referrals accepted (%)</t>
  </si>
  <si>
    <t>Screens accepted (%)</t>
  </si>
  <si>
    <t>Screens not accepted (%)</t>
  </si>
  <si>
    <t>Screens</t>
  </si>
  <si>
    <t>Accepts</t>
  </si>
  <si>
    <t>% of referrals screened (by gender)</t>
  </si>
  <si>
    <t>Total</t>
  </si>
  <si>
    <t>% Graduated</t>
  </si>
  <si>
    <t>% Success</t>
  </si>
  <si>
    <t>% Unsuccess</t>
  </si>
  <si>
    <t>Graduations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</si>
</sst>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1"/>
      <name val="Calibri"/>
      <family val="2"/>
      <scheme val="minor"/>
    </font>
    <font>
      <sz val="11"/>
      <color rgb="FF9C6500"/>
      <name val="Calibri"/>
      <family val="2"/>
      <scheme val="minor"/>
    </font>
    <font>
      <sz val="11"/>
      <color rgb="FFFF0000"/>
      <name val="Calibri"/>
      <family val="2"/>
      <scheme val="minor"/>
    </font>
    <font>
      <sz val="8"/>
      <color rgb="FF000000"/>
      <name val="Segoe UI"/>
      <family val="2"/>
    </font>
    <font>
      <b/>
      <sz val="16"/>
      <name val="Calibri"/>
      <family val="2"/>
      <scheme val="minor"/>
    </font>
    <font>
      <sz val="14"/>
      <name val="Calibri"/>
      <family val="2"/>
      <scheme val="minor"/>
    </font>
    <font>
      <b/>
      <sz val="11"/>
      <color rgb="FF9C6500"/>
      <name val="Calibri"/>
      <family val="2"/>
      <scheme val="minor"/>
    </font>
    <font>
      <sz val="11"/>
      <name val="Calibri"/>
      <family val="2"/>
      <scheme val="minor"/>
    </font>
    <font>
      <i/>
      <sz val="11"/>
      <color theme="1"/>
      <name val="Calibri"/>
      <family val="2"/>
      <scheme val="minor"/>
    </font>
    <font>
      <sz val="9"/>
      <color theme="1"/>
      <name val="Calibri"/>
      <family val="2"/>
      <scheme val="minor"/>
    </font>
    <font>
      <b/>
      <sz val="11"/>
      <color theme="0"/>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EB9C"/>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theme="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3" fillId="4" borderId="0" applyNumberFormat="0" applyBorder="0" applyAlignment="0" applyProtection="0"/>
    <xf numFmtId="9" fontId="2" fillId="0" borderId="0" applyFont="0" applyFill="0" applyBorder="0" applyAlignment="0" applyProtection="0"/>
  </cellStyleXfs>
  <cellXfs count="153">
    <xf numFmtId="0" fontId="0" fillId="0" borderId="0" xfId="0"/>
    <xf numFmtId="0" fontId="0" fillId="0" borderId="0" xfId="0" applyAlignment="1">
      <alignment horizontal="center" wrapText="1"/>
    </xf>
    <xf numFmtId="0" fontId="3" fillId="0" borderId="0" xfId="1" applyFont="1" applyFill="1" applyAlignment="1">
      <alignment vertical="center"/>
    </xf>
    <xf numFmtId="0" fontId="3" fillId="0" borderId="0" xfId="1" applyFill="1"/>
    <xf numFmtId="0" fontId="6" fillId="0" borderId="0" xfId="1" applyFont="1" applyFill="1" applyAlignment="1">
      <alignment vertical="center"/>
    </xf>
    <xf numFmtId="0" fontId="7" fillId="0" borderId="0" xfId="1" applyFont="1" applyFill="1" applyAlignment="1">
      <alignment vertical="center"/>
    </xf>
    <xf numFmtId="0" fontId="8" fillId="0" borderId="0" xfId="1" applyFont="1" applyFill="1" applyAlignment="1">
      <alignment wrapText="1"/>
    </xf>
    <xf numFmtId="0" fontId="8" fillId="0" borderId="0" xfId="1" applyFont="1" applyFill="1" applyBorder="1" applyAlignment="1">
      <alignment wrapText="1"/>
    </xf>
    <xf numFmtId="0" fontId="3" fillId="0" borderId="0" xfId="1" applyFont="1" applyFill="1" applyBorder="1" applyAlignment="1">
      <alignment vertical="center"/>
    </xf>
    <xf numFmtId="0" fontId="9" fillId="2" borderId="3"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3" fillId="2" borderId="4" xfId="1" applyFill="1" applyBorder="1" applyProtection="1">
      <protection locked="0"/>
    </xf>
    <xf numFmtId="0" fontId="3" fillId="2" borderId="5" xfId="1" applyFill="1" applyBorder="1" applyProtection="1">
      <protection locked="0"/>
    </xf>
    <xf numFmtId="0" fontId="3" fillId="0" borderId="0" xfId="1" applyFill="1" applyBorder="1"/>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Font="1" applyBorder="1" applyAlignment="1">
      <alignment horizontal="left" vertical="center" wrapText="1"/>
    </xf>
    <xf numFmtId="0" fontId="0" fillId="7" borderId="1" xfId="0" applyFill="1" applyBorder="1" applyAlignment="1">
      <alignment horizontal="center" vertical="center"/>
    </xf>
    <xf numFmtId="0" fontId="0" fillId="7" borderId="10" xfId="0" applyFill="1" applyBorder="1" applyAlignment="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0" fillId="0" borderId="2" xfId="0" applyFont="1" applyBorder="1" applyAlignment="1">
      <alignment horizontal="left" vertical="center" wrapText="1" indent="3"/>
    </xf>
    <xf numFmtId="0" fontId="0" fillId="2" borderId="1" xfId="0" applyFill="1" applyBorder="1" applyAlignment="1" applyProtection="1">
      <alignment horizontal="center" vertical="center"/>
      <protection locked="0"/>
    </xf>
    <xf numFmtId="0" fontId="10" fillId="0" borderId="2" xfId="0" applyFont="1" applyFill="1" applyBorder="1" applyAlignment="1">
      <alignment horizontal="left" vertical="center" wrapText="1" indent="3"/>
    </xf>
    <xf numFmtId="0" fontId="2" fillId="0" borderId="12" xfId="0" applyFont="1" applyBorder="1" applyAlignment="1">
      <alignment vertical="center"/>
    </xf>
    <xf numFmtId="0" fontId="0" fillId="0" borderId="13" xfId="0" applyFont="1" applyBorder="1" applyAlignment="1">
      <alignment horizontal="left" vertical="center" wrapText="1"/>
    </xf>
    <xf numFmtId="0" fontId="0" fillId="2" borderId="14" xfId="0" applyFill="1" applyBorder="1" applyAlignment="1" applyProtection="1">
      <alignment horizontal="center" vertical="center"/>
      <protection locked="0"/>
    </xf>
    <xf numFmtId="0" fontId="0" fillId="8" borderId="14" xfId="0" applyFill="1" applyBorder="1" applyAlignment="1">
      <alignment horizontal="center" vertical="center"/>
    </xf>
    <xf numFmtId="0" fontId="0" fillId="7" borderId="15" xfId="0" applyFill="1" applyBorder="1" applyAlignment="1">
      <alignment horizontal="center" vertical="center"/>
    </xf>
    <xf numFmtId="0" fontId="0" fillId="0" borderId="0" xfId="0" applyFont="1" applyFill="1" applyAlignment="1">
      <alignment vertical="center"/>
    </xf>
    <xf numFmtId="0" fontId="0" fillId="0" borderId="0" xfId="0" applyFill="1"/>
    <xf numFmtId="0" fontId="0" fillId="0" borderId="13" xfId="0" applyFont="1" applyBorder="1" applyAlignment="1">
      <alignment horizontal="left" vertical="center" wrapText="1" indent="3"/>
    </xf>
    <xf numFmtId="0" fontId="2" fillId="0" borderId="0" xfId="0" applyFont="1" applyAlignment="1">
      <alignment vertical="center"/>
    </xf>
    <xf numFmtId="0" fontId="3" fillId="0" borderId="0" xfId="1" applyFont="1" applyFill="1" applyAlignment="1" applyProtection="1">
      <alignment vertical="center"/>
    </xf>
    <xf numFmtId="0" fontId="3" fillId="0" borderId="0" xfId="1" applyFill="1" applyProtection="1"/>
    <xf numFmtId="0" fontId="6" fillId="0" borderId="0" xfId="1" applyFont="1" applyFill="1" applyAlignment="1" applyProtection="1">
      <alignment vertical="center"/>
    </xf>
    <xf numFmtId="0" fontId="7" fillId="0" borderId="0" xfId="1" applyFont="1" applyFill="1" applyAlignment="1" applyProtection="1">
      <alignment vertical="center"/>
    </xf>
    <xf numFmtId="0" fontId="8" fillId="0" borderId="0" xfId="1" applyFont="1" applyFill="1" applyAlignment="1" applyProtection="1">
      <alignment wrapText="1"/>
    </xf>
    <xf numFmtId="0" fontId="8" fillId="0" borderId="0" xfId="1" applyFont="1" applyFill="1" applyBorder="1" applyAlignment="1" applyProtection="1">
      <alignment wrapText="1"/>
    </xf>
    <xf numFmtId="0" fontId="3" fillId="0" borderId="0" xfId="1" applyFont="1" applyFill="1" applyBorder="1" applyAlignment="1" applyProtection="1">
      <alignment vertical="center"/>
    </xf>
    <xf numFmtId="0" fontId="9" fillId="2" borderId="6"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3" fillId="2" borderId="24" xfId="1" applyFill="1" applyBorder="1" applyProtection="1"/>
    <xf numFmtId="0" fontId="3" fillId="2" borderId="25" xfId="1" applyFill="1" applyBorder="1" applyProtection="1"/>
    <xf numFmtId="0" fontId="9" fillId="2" borderId="24" xfId="1" applyFont="1" applyFill="1" applyBorder="1" applyAlignment="1" applyProtection="1">
      <alignment horizontal="center" vertical="center" wrapText="1"/>
    </xf>
    <xf numFmtId="0" fontId="3" fillId="0" borderId="0" xfId="1" applyFill="1" applyBorder="1" applyProtection="1"/>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0" xfId="0" applyAlignment="1" applyProtection="1">
      <alignment horizontal="center" wrapText="1"/>
    </xf>
    <xf numFmtId="0" fontId="0" fillId="0" borderId="16" xfId="0" applyFont="1" applyBorder="1" applyAlignment="1" applyProtection="1">
      <alignment horizontal="right" vertical="center" wrapText="1"/>
    </xf>
    <xf numFmtId="0" fontId="0" fillId="0" borderId="2" xfId="0" applyFont="1" applyBorder="1" applyAlignment="1" applyProtection="1">
      <alignment horizontal="left" vertical="center" wrapText="1"/>
    </xf>
    <xf numFmtId="0" fontId="0" fillId="7" borderId="1" xfId="0" applyFill="1" applyBorder="1" applyAlignment="1" applyProtection="1">
      <alignment horizontal="center" vertical="center"/>
    </xf>
    <xf numFmtId="0" fontId="0" fillId="7" borderId="10" xfId="0" applyFill="1" applyBorder="1" applyAlignment="1" applyProtection="1">
      <alignment horizontal="center" vertical="center"/>
    </xf>
    <xf numFmtId="0" fontId="0" fillId="0" borderId="0" xfId="0" applyProtection="1"/>
    <xf numFmtId="0" fontId="0" fillId="8" borderId="1" xfId="0" applyFill="1" applyBorder="1" applyAlignment="1" applyProtection="1">
      <alignment horizontal="center" vertical="center"/>
    </xf>
    <xf numFmtId="0" fontId="0" fillId="8" borderId="10" xfId="0" applyFill="1" applyBorder="1" applyAlignment="1" applyProtection="1">
      <alignment horizontal="center" vertical="center"/>
    </xf>
    <xf numFmtId="0" fontId="0" fillId="0" borderId="2" xfId="0" applyFont="1" applyBorder="1" applyAlignment="1" applyProtection="1">
      <alignment horizontal="left" vertical="center" wrapText="1" indent="3"/>
    </xf>
    <xf numFmtId="0" fontId="0" fillId="2" borderId="1" xfId="0" applyFill="1" applyBorder="1" applyAlignment="1" applyProtection="1">
      <alignment horizontal="center" vertical="center"/>
    </xf>
    <xf numFmtId="0" fontId="10" fillId="0" borderId="2" xfId="0" applyFont="1" applyFill="1" applyBorder="1" applyAlignment="1" applyProtection="1">
      <alignment horizontal="left" vertical="center" wrapText="1" indent="3"/>
    </xf>
    <xf numFmtId="0" fontId="0" fillId="0" borderId="13" xfId="0" applyFont="1" applyBorder="1" applyAlignment="1" applyProtection="1">
      <alignment horizontal="left" vertical="center" wrapText="1"/>
    </xf>
    <xf numFmtId="0" fontId="0" fillId="2" borderId="14" xfId="0" applyFill="1" applyBorder="1" applyAlignment="1" applyProtection="1">
      <alignment horizontal="center" vertical="center"/>
    </xf>
    <xf numFmtId="0" fontId="0" fillId="7" borderId="15" xfId="0" applyFill="1" applyBorder="1" applyAlignment="1" applyProtection="1">
      <alignment horizontal="center" vertical="center"/>
    </xf>
    <xf numFmtId="0" fontId="0" fillId="0" borderId="0" xfId="0" applyFont="1" applyFill="1" applyAlignment="1" applyProtection="1">
      <alignment vertical="center"/>
    </xf>
    <xf numFmtId="0" fontId="2" fillId="0" borderId="12" xfId="0" applyFont="1" applyBorder="1" applyAlignment="1" applyProtection="1">
      <alignment vertical="center"/>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9" xfId="0" applyFont="1" applyBorder="1" applyAlignment="1" applyProtection="1">
      <alignment horizontal="right" vertical="center"/>
    </xf>
    <xf numFmtId="0" fontId="0" fillId="8" borderId="14" xfId="0" applyFill="1" applyBorder="1" applyAlignment="1" applyProtection="1">
      <alignment horizontal="center" vertical="center"/>
    </xf>
    <xf numFmtId="0" fontId="0" fillId="0" borderId="0" xfId="0" applyFill="1" applyProtection="1"/>
    <xf numFmtId="0" fontId="4" fillId="0" borderId="0" xfId="0" applyFont="1" applyProtection="1"/>
    <xf numFmtId="0" fontId="0" fillId="0" borderId="13" xfId="0" applyFont="1" applyBorder="1" applyAlignment="1" applyProtection="1">
      <alignment horizontal="left" vertical="center" wrapText="1" indent="3"/>
    </xf>
    <xf numFmtId="0" fontId="2" fillId="0" borderId="0" xfId="0" applyFont="1" applyAlignment="1" applyProtection="1">
      <alignment vertical="center"/>
    </xf>
    <xf numFmtId="0" fontId="0" fillId="0" borderId="0" xfId="0" applyProtection="1">
      <protection locked="0"/>
    </xf>
    <xf numFmtId="0" fontId="0" fillId="0" borderId="2" xfId="0" applyFont="1" applyBorder="1" applyAlignment="1" applyProtection="1">
      <alignment horizontal="right" vertical="center" wrapText="1"/>
    </xf>
    <xf numFmtId="0" fontId="0" fillId="0" borderId="1" xfId="0" applyBorder="1" applyAlignment="1" applyProtection="1">
      <alignment horizontal="center" vertical="center"/>
    </xf>
    <xf numFmtId="0" fontId="0" fillId="10" borderId="1" xfId="0" applyFill="1" applyBorder="1" applyAlignment="1" applyProtection="1">
      <alignment horizontal="center" wrapText="1"/>
    </xf>
    <xf numFmtId="0" fontId="0" fillId="5" borderId="1" xfId="0" applyFill="1" applyBorder="1" applyAlignment="1" applyProtection="1">
      <alignment horizontal="center" wrapText="1"/>
    </xf>
    <xf numFmtId="0" fontId="0" fillId="5" borderId="1" xfId="0" applyFill="1" applyBorder="1" applyProtection="1"/>
    <xf numFmtId="0" fontId="0" fillId="0" borderId="1" xfId="0" applyBorder="1" applyProtection="1"/>
    <xf numFmtId="0" fontId="0" fillId="16" borderId="1" xfId="0" applyFill="1" applyBorder="1" applyAlignment="1" applyProtection="1">
      <alignment horizontal="center" wrapText="1"/>
    </xf>
    <xf numFmtId="0" fontId="0" fillId="2" borderId="1" xfId="0" applyFill="1" applyBorder="1" applyAlignment="1" applyProtection="1">
      <alignment horizontal="center" wrapText="1"/>
    </xf>
    <xf numFmtId="0" fontId="0" fillId="2" borderId="1" xfId="0" applyFill="1" applyBorder="1" applyProtection="1"/>
    <xf numFmtId="0" fontId="0" fillId="12" borderId="1" xfId="0" applyFill="1" applyBorder="1" applyAlignment="1" applyProtection="1">
      <alignment horizontal="center" wrapText="1"/>
    </xf>
    <xf numFmtId="0" fontId="0" fillId="0" borderId="33" xfId="0" applyFont="1" applyBorder="1" applyAlignment="1" applyProtection="1">
      <alignment horizontal="center" vertical="center" wrapText="1"/>
    </xf>
    <xf numFmtId="0" fontId="0" fillId="0" borderId="33" xfId="2" applyNumberFormat="1" applyFont="1" applyBorder="1" applyAlignment="1" applyProtection="1">
      <alignment horizontal="center" vertical="center" wrapText="1"/>
    </xf>
    <xf numFmtId="0" fontId="0" fillId="0" borderId="1" xfId="2" applyNumberFormat="1" applyFont="1" applyBorder="1" applyAlignment="1" applyProtection="1">
      <alignment horizontal="center" vertical="center"/>
    </xf>
    <xf numFmtId="0" fontId="0" fillId="10" borderId="1" xfId="0" applyFill="1" applyBorder="1" applyProtection="1"/>
    <xf numFmtId="0" fontId="0" fillId="0" borderId="1" xfId="0" applyBorder="1" applyAlignment="1" applyProtection="1">
      <alignment horizontal="center"/>
    </xf>
    <xf numFmtId="0" fontId="0" fillId="14" borderId="11" xfId="0" applyFill="1" applyBorder="1" applyAlignment="1" applyProtection="1">
      <alignment horizontal="center" wrapText="1"/>
    </xf>
    <xf numFmtId="0" fontId="0" fillId="14" borderId="1" xfId="0" applyFill="1" applyBorder="1" applyAlignment="1" applyProtection="1">
      <alignment horizontal="center" wrapText="1"/>
    </xf>
    <xf numFmtId="0" fontId="0" fillId="0" borderId="1" xfId="0" applyFont="1" applyBorder="1" applyAlignment="1" applyProtection="1">
      <alignment horizontal="right" vertical="center" wrapText="1"/>
    </xf>
    <xf numFmtId="0" fontId="0" fillId="0" borderId="1" xfId="0" applyFont="1" applyBorder="1" applyAlignment="1" applyProtection="1">
      <alignment horizontal="center" vertical="center" wrapText="1"/>
    </xf>
    <xf numFmtId="0" fontId="0" fillId="0" borderId="0" xfId="0" applyAlignment="1" applyProtection="1">
      <protection locked="0"/>
    </xf>
    <xf numFmtId="0" fontId="0" fillId="2" borderId="1" xfId="0" applyFill="1" applyBorder="1" applyAlignment="1" applyProtection="1"/>
    <xf numFmtId="0" fontId="0" fillId="0" borderId="1" xfId="0" applyFont="1" applyFill="1" applyBorder="1" applyAlignment="1" applyProtection="1">
      <alignment horizontal="right" vertical="center" wrapText="1"/>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8" borderId="20" xfId="0" applyFill="1" applyBorder="1" applyAlignment="1">
      <alignment horizontal="center"/>
    </xf>
    <xf numFmtId="0" fontId="0" fillId="8" borderId="21" xfId="0" applyFill="1"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0" xfId="1"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Border="1" applyAlignment="1">
      <alignment horizontal="center" wrapText="1"/>
    </xf>
    <xf numFmtId="0" fontId="0" fillId="9" borderId="3" xfId="0" applyFont="1" applyFill="1" applyBorder="1" applyAlignment="1">
      <alignment horizontal="center" vertical="center"/>
    </xf>
    <xf numFmtId="0" fontId="0" fillId="9" borderId="4" xfId="0" applyFont="1" applyFill="1" applyBorder="1" applyAlignment="1">
      <alignment horizontal="center" vertical="center"/>
    </xf>
    <xf numFmtId="0" fontId="0" fillId="9" borderId="5" xfId="0" applyFont="1" applyFill="1" applyBorder="1" applyAlignment="1">
      <alignment horizontal="center" vertical="center"/>
    </xf>
    <xf numFmtId="0" fontId="0" fillId="9" borderId="16" xfId="0" applyFont="1" applyFill="1" applyBorder="1" applyAlignment="1">
      <alignment horizontal="center" vertical="center"/>
    </xf>
    <xf numFmtId="0" fontId="0" fillId="9" borderId="0" xfId="0" applyFont="1" applyFill="1" applyBorder="1" applyAlignment="1">
      <alignment horizontal="center" vertical="center"/>
    </xf>
    <xf numFmtId="0" fontId="0" fillId="9" borderId="17" xfId="0" applyFont="1" applyFill="1" applyBorder="1" applyAlignment="1">
      <alignment horizontal="center" vertical="center"/>
    </xf>
    <xf numFmtId="0" fontId="0" fillId="2" borderId="32" xfId="0" applyFill="1" applyBorder="1" applyAlignment="1" applyProtection="1">
      <alignment horizontal="center"/>
    </xf>
    <xf numFmtId="0" fontId="0" fillId="2" borderId="26" xfId="0" applyFill="1" applyBorder="1" applyAlignment="1" applyProtection="1">
      <alignment horizontal="center"/>
    </xf>
    <xf numFmtId="0" fontId="0" fillId="2" borderId="27" xfId="0" applyFill="1" applyBorder="1" applyAlignment="1" applyProtection="1">
      <alignment horizontal="center"/>
    </xf>
    <xf numFmtId="0" fontId="0" fillId="9" borderId="6"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0" fillId="9" borderId="25" xfId="0" applyFont="1" applyFill="1" applyBorder="1" applyAlignment="1" applyProtection="1">
      <alignment horizontal="center" vertical="center"/>
    </xf>
    <xf numFmtId="0" fontId="0" fillId="0" borderId="18" xfId="0" applyBorder="1" applyAlignment="1" applyProtection="1">
      <alignment horizontal="center" vertical="center"/>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2" borderId="20" xfId="0" applyFill="1" applyBorder="1" applyAlignment="1" applyProtection="1">
      <alignment horizontal="center"/>
    </xf>
    <xf numFmtId="0" fontId="0" fillId="2" borderId="31" xfId="0" applyFill="1" applyBorder="1" applyAlignment="1" applyProtection="1">
      <alignment horizontal="center"/>
    </xf>
    <xf numFmtId="0" fontId="0" fillId="2" borderId="21" xfId="0" applyFill="1" applyBorder="1" applyAlignment="1" applyProtection="1">
      <alignment horizontal="center"/>
    </xf>
    <xf numFmtId="0" fontId="0" fillId="8" borderId="20" xfId="0" applyFill="1" applyBorder="1" applyAlignment="1" applyProtection="1">
      <alignment horizontal="center"/>
    </xf>
    <xf numFmtId="0" fontId="0" fillId="8" borderId="31" xfId="0" applyFill="1" applyBorder="1" applyAlignment="1" applyProtection="1">
      <alignment horizontal="center"/>
    </xf>
    <xf numFmtId="0" fontId="0" fillId="8" borderId="21" xfId="0" applyFill="1" applyBorder="1" applyAlignment="1" applyProtection="1">
      <alignment horizontal="center"/>
    </xf>
    <xf numFmtId="0" fontId="0" fillId="9" borderId="3" xfId="0" applyFont="1" applyFill="1" applyBorder="1" applyAlignment="1" applyProtection="1">
      <alignment horizontal="center" vertical="center"/>
    </xf>
    <xf numFmtId="0" fontId="0" fillId="9" borderId="4" xfId="0" applyFont="1" applyFill="1" applyBorder="1" applyAlignment="1" applyProtection="1">
      <alignment horizontal="center" vertical="center"/>
    </xf>
    <xf numFmtId="0" fontId="0" fillId="9" borderId="5" xfId="0" applyFont="1" applyFill="1" applyBorder="1" applyAlignment="1" applyProtection="1">
      <alignment horizontal="center" vertical="center"/>
    </xf>
    <xf numFmtId="0" fontId="6" fillId="0" borderId="0" xfId="1" applyFont="1" applyFill="1" applyAlignment="1" applyProtection="1">
      <alignment horizontal="center" vertical="center"/>
    </xf>
    <xf numFmtId="0" fontId="7" fillId="0" borderId="0" xfId="1" applyFont="1" applyFill="1" applyAlignment="1" applyProtection="1">
      <alignment horizontal="center" vertical="center"/>
    </xf>
    <xf numFmtId="0" fontId="8" fillId="0" borderId="0" xfId="1" applyFont="1" applyFill="1" applyBorder="1" applyAlignment="1" applyProtection="1">
      <alignment horizontal="center" wrapText="1"/>
    </xf>
    <xf numFmtId="0" fontId="9" fillId="2" borderId="16"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0" fontId="1" fillId="11" borderId="34" xfId="0" applyFont="1" applyFill="1" applyBorder="1" applyAlignment="1" applyProtection="1">
      <alignment horizontal="center"/>
    </xf>
    <xf numFmtId="0" fontId="1" fillId="6" borderId="1" xfId="0" applyFont="1" applyFill="1" applyBorder="1" applyAlignment="1" applyProtection="1">
      <alignment horizontal="center"/>
    </xf>
    <xf numFmtId="0" fontId="1" fillId="15" borderId="1" xfId="0" applyFont="1" applyFill="1" applyBorder="1" applyAlignment="1" applyProtection="1">
      <alignment horizontal="center"/>
    </xf>
    <xf numFmtId="0" fontId="1" fillId="3" borderId="1" xfId="0" applyFont="1" applyFill="1" applyBorder="1" applyAlignment="1" applyProtection="1">
      <alignment horizontal="center"/>
    </xf>
    <xf numFmtId="0" fontId="1" fillId="9" borderId="35" xfId="0" applyFont="1" applyFill="1" applyBorder="1" applyAlignment="1" applyProtection="1">
      <alignment horizontal="center"/>
    </xf>
    <xf numFmtId="0" fontId="1" fillId="9" borderId="0" xfId="0" applyFont="1" applyFill="1" applyBorder="1" applyAlignment="1" applyProtection="1">
      <alignment horizontal="center"/>
    </xf>
    <xf numFmtId="0" fontId="1" fillId="9" borderId="36" xfId="0" applyFont="1" applyFill="1" applyBorder="1" applyAlignment="1" applyProtection="1">
      <alignment horizontal="center"/>
    </xf>
    <xf numFmtId="0" fontId="1" fillId="9" borderId="34" xfId="0" applyFont="1" applyFill="1" applyBorder="1" applyAlignment="1" applyProtection="1">
      <alignment horizontal="center"/>
    </xf>
    <xf numFmtId="0" fontId="1" fillId="11" borderId="1" xfId="0" applyFont="1" applyFill="1" applyBorder="1" applyAlignment="1" applyProtection="1">
      <alignment horizontal="center"/>
    </xf>
    <xf numFmtId="0" fontId="1" fillId="9" borderId="1" xfId="0" applyFont="1" applyFill="1" applyBorder="1" applyAlignment="1" applyProtection="1">
      <alignment horizontal="center"/>
    </xf>
    <xf numFmtId="0" fontId="12" fillId="13" borderId="35" xfId="0" applyFont="1" applyFill="1" applyBorder="1" applyAlignment="1" applyProtection="1">
      <alignment horizontal="center"/>
    </xf>
    <xf numFmtId="0" fontId="12" fillId="13" borderId="0" xfId="0" applyFont="1" applyFill="1" applyBorder="1" applyAlignment="1" applyProtection="1">
      <alignment horizontal="center"/>
    </xf>
    <xf numFmtId="0" fontId="12" fillId="13" borderId="36" xfId="0" applyFont="1" applyFill="1" applyBorder="1" applyAlignment="1" applyProtection="1">
      <alignment horizontal="center"/>
    </xf>
    <xf numFmtId="0" fontId="12" fillId="13" borderId="34" xfId="0" applyFont="1" applyFill="1" applyBorder="1" applyAlignment="1" applyProtection="1">
      <alignment horizontal="center"/>
    </xf>
    <xf numFmtId="0" fontId="0" fillId="3" borderId="1" xfId="0" applyFill="1" applyBorder="1" applyAlignment="1" applyProtection="1">
      <alignment horizontal="center"/>
    </xf>
  </cellXfs>
  <cellStyles count="3">
    <cellStyle name="Neutral" xfId="1" builtinId="28"/>
    <cellStyle name="Normal" xfId="0" builtinId="0"/>
    <cellStyle name="Percent" xfId="2" builtinId="5"/>
  </cellStyles>
  <dxfs count="11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RaceEthnicity!$B$6</c:f>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F1C7-4440-8477-B772253F070B}"/>
            </c:ext>
          </c:extLst>
        </c:ser>
        <c:ser>
          <c:idx val="1"/>
          <c:order val="1"/>
          <c:tx>
            <c:strRef>
              <c:f>RaceEthnicity!$C$6</c:f>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F1C7-4440-8477-B772253F070B}"/>
            </c:ext>
          </c:extLst>
        </c:ser>
        <c:ser>
          <c:idx val="2"/>
          <c:order val="2"/>
          <c:tx>
            <c:strRef>
              <c:f>RaceEthnicity!$D$6</c:f>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RaceEthnicity!$D$7:$D$15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F1C7-4440-8477-B772253F070B}"/>
            </c:ext>
          </c:extLst>
        </c:ser>
        <c:ser>
          <c:idx val="3"/>
          <c:order val="3"/>
          <c:tx>
            <c:strRef>
              <c:f>RaceEthnicity!$E$6</c:f>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RaceEthnicity!$E$7:$E$15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F1C7-4440-8477-B772253F070B}"/>
            </c:ext>
          </c:extLst>
        </c:ser>
        <c:ser>
          <c:idx val="4"/>
          <c:order val="4"/>
          <c:tx>
            <c:strRef>
              <c:f>RaceEthnicity!$F$6</c:f>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RaceEthnicity!$F$7:$F$15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F1C7-4440-8477-B772253F070B}"/>
            </c:ext>
          </c:extLst>
        </c:ser>
        <c:ser>
          <c:idx val="5"/>
          <c:order val="5"/>
          <c:tx>
            <c:strRef>
              <c:f>RaceEthnicity!$G$6</c:f>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RaceEthnicity!$G$7:$G$15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F1C7-4440-8477-B772253F070B}"/>
            </c:ext>
          </c:extLst>
        </c:ser>
        <c:ser>
          <c:idx val="6"/>
          <c:order val="6"/>
          <c:tx>
            <c:strRef>
              <c:f>RaceEthnicity!$H$6</c:f>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RaceEthnicity!$H$7:$H$15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F1C7-4440-8477-B772253F070B}"/>
            </c:ext>
          </c:extLst>
        </c:ser>
        <c:ser>
          <c:idx val="7"/>
          <c:order val="7"/>
          <c:tx>
            <c:strRef>
              <c:f>RaceEthnicity!$I$6</c:f>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RaceEthnicity!$I$7:$I$15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F1C7-4440-8477-B772253F070B}"/>
            </c:ext>
          </c:extLst>
        </c:ser>
        <c:ser>
          <c:idx val="8"/>
          <c:order val="8"/>
          <c:tx>
            <c:strRef>
              <c:f>RaceEthnicity!$J$6</c:f>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F1C7-4440-8477-B772253F070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F1C7-4440-8477-B772253F070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F1C7-4440-8477-B772253F070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F1C7-4440-8477-B772253F070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F1C7-4440-8477-B772253F070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F1C7-4440-8477-B772253F070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F1C7-4440-8477-B772253F070B}"/>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F1C7-4440-8477-B772253F070B}"/>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F1C7-4440-8477-B772253F07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RaceEthnicity!$J$7:$J$15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F1C7-4440-8477-B772253F070B}"/>
            </c:ext>
          </c:extLst>
        </c:ser>
        <c:dLbls>
          <c:dLblPos val="inEnd"/>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Gender!$B$6</c:f>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Gender!$B$7:$B$10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9C5-4DAA-A306-2A45795C0BC1}"/>
            </c:ext>
          </c:extLst>
        </c:ser>
        <c:ser>
          <c:idx val="1"/>
          <c:order val="1"/>
          <c:tx>
            <c:strRef>
              <c:f>Gender!$C$6</c:f>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Gender!$C$7:$C$10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09C5-4DAA-A306-2A45795C0BC1}"/>
            </c:ext>
          </c:extLst>
        </c:ser>
        <c:ser>
          <c:idx val="2"/>
          <c:order val="2"/>
          <c:tx>
            <c:strRef>
              <c:f>Gender!$D$6</c:f>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Gender!$D$7:$D$10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09C5-4DAA-A306-2A45795C0BC1}"/>
            </c:ext>
          </c:extLst>
        </c:ser>
        <c:ser>
          <c:idx val="3"/>
          <c:order val="3"/>
          <c:tx>
            <c:strRef>
              <c:f>Gender!$E$6</c:f>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Gender!$E$7:$E$10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09C5-4DAA-A306-2A45795C0BC1}"/>
            </c:ext>
          </c:extLst>
        </c:ser>
        <c:ser>
          <c:idx val="4"/>
          <c:order val="4"/>
          <c:tx>
            <c:strRef>
              <c:f>Gender!$F$6</c:f>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Gender!$F$7:$F$10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09C5-4DAA-A306-2A45795C0BC1}"/>
            </c:ext>
          </c:extLst>
        </c:ser>
        <c:ser>
          <c:idx val="5"/>
          <c:order val="5"/>
          <c:tx>
            <c:strRef>
              <c:f>Gender!$G$6</c:f>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Gender!$G$7:$G$10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09C5-4DAA-A306-2A45795C0BC1}"/>
            </c:ext>
          </c:extLst>
        </c:ser>
        <c:ser>
          <c:idx val="6"/>
          <c:order val="6"/>
          <c:tx>
            <c:strRef>
              <c:f>Gender!$H$6</c:f>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Gender!$H$7:$H$10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09C5-4DAA-A306-2A45795C0BC1}"/>
            </c:ext>
          </c:extLst>
        </c:ser>
        <c:ser>
          <c:idx val="7"/>
          <c:order val="7"/>
          <c:tx>
            <c:strRef>
              <c:f>Gender!$I$6</c:f>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Gender!$I$7:$I$10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09C5-4DAA-A306-2A45795C0BC1}"/>
            </c:ext>
          </c:extLst>
        </c:ser>
        <c:ser>
          <c:idx val="8"/>
          <c:order val="8"/>
          <c:tx>
            <c:strRef>
              <c:f>Gender!$J$6</c:f>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09C5-4DAA-A306-2A45795C0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09C5-4DAA-A306-2A45795C0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09C5-4DAA-A306-2A45795C0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09C5-4DAA-A306-2A45795C0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Gender!$J$7:$J$10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09C5-4DAA-A306-2A45795C0BC1}"/>
            </c:ext>
          </c:extLst>
        </c:ser>
        <c:dLbls>
          <c:dLblPos val="inEnd"/>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8"/>
          <c:order val="8"/>
          <c:tx>
            <c:strRef>
              <c:f>Gender!$J$6</c:f>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Gender!$J$7:$J$10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C0E7-4FF6-A335-A4ED5B9426AC}"/>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C0E7-4FF6-A335-A4ED5B9426A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C0E7-4FF6-A335-A4ED5B9426AC}"/>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C0E7-4FF6-A335-A4ED5B9426AC}"/>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C0E7-4FF6-A335-A4ED5B9426AC}"/>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C0E7-4FF6-A335-A4ED5B9426AC}"/>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C0E7-4FF6-A335-A4ED5B9426AC}"/>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C0E7-4FF6-A335-A4ED5B9426AC}"/>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C0E7-4FF6-A335-A4ED5B9426A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C0E7-4FF6-A335-A4ED5B9426A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C0E7-4FF6-A335-A4ED5B9426A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C0E7-4FF6-A335-A4ED5B9426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C0E7-4FF6-A335-A4ED5B9426AC}"/>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Gender!$C$6</c:f>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Gender!$A$7:$A$10</c:f>
              <c:strCache>
                <c:ptCount val="4"/>
                <c:pt idx="0">
                  <c:v>Women</c:v>
                </c:pt>
                <c:pt idx="1">
                  <c:v>Men</c:v>
                </c:pt>
                <c:pt idx="2">
                  <c:v>Non-Binary</c:v>
                </c:pt>
                <c:pt idx="3">
                  <c:v>Other/ Unknown</c:v>
                </c:pt>
              </c:strCache>
            </c:strRef>
          </c:cat>
          <c:val>
            <c:numRef>
              <c:f>Gender!$C$7:$C$10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D789-4FEB-A69E-D439DEDD63FF}"/>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D789-4FEB-A69E-D439DEDD63FF}"/>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D789-4FEB-A69E-D439DEDD63FF}"/>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D789-4FEB-A69E-D439DEDD63FF}"/>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D789-4FEB-A69E-D439DEDD63FF}"/>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D789-4FEB-A69E-D439DEDD63FF}"/>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D789-4FEB-A69E-D439DEDD63FF}"/>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D789-4FEB-A69E-D439DEDD63FF}"/>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D789-4FEB-A69E-D439DEDD63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D789-4FEB-A69E-D439DEDD63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D789-4FEB-A69E-D439DEDD63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D789-4FEB-A69E-D439DEDD63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D789-4FEB-A69E-D439DEDD63FF}"/>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2"/>
          <c:tx>
            <c:strRef>
              <c:f>Gender!$D$6</c:f>
              <c:strCache>
                <c:ptCount val="1"/>
                <c:pt idx="0">
                  <c:v>Screened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Gender!$D$7:$D$10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5DB6-4B9E-91FA-5C1836FDD25D}"/>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5DB6-4B9E-91FA-5C1836FDD25D}"/>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5DB6-4B9E-91FA-5C1836FDD25D}"/>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5DB6-4B9E-91FA-5C1836FDD25D}"/>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5DB6-4B9E-91FA-5C1836FDD25D}"/>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5DB6-4B9E-91FA-5C1836FDD25D}"/>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5DB6-4B9E-91FA-5C1836FDD25D}"/>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5DB6-4B9E-91FA-5C1836FDD25D}"/>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5DB6-4B9E-91FA-5C1836FDD25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5DB6-4B9E-91FA-5C1836FDD25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5DB6-4B9E-91FA-5C1836FDD25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5DB6-4B9E-91FA-5C1836FDD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5DB6-4B9E-91FA-5C1836FDD25D}"/>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Gender!$E$6</c:f>
              <c:strCache>
                <c:ptCount val="1"/>
                <c:pt idx="0">
                  <c:v>Accepted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Gender!$E$7:$E$10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87BA-484D-AFC3-BC854AABBED2}"/>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87BA-484D-AFC3-BC854AABBED2}"/>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87BA-484D-AFC3-BC854AABBED2}"/>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87BA-484D-AFC3-BC854AABBED2}"/>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87BA-484D-AFC3-BC854AABBED2}"/>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87BA-484D-AFC3-BC854AABBED2}"/>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87BA-484D-AFC3-BC854AABBED2}"/>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87BA-484D-AFC3-BC854AABBED2}"/>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87BA-484D-AFC3-BC854AABBED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87BA-484D-AFC3-BC854AABBED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87BA-484D-AFC3-BC854AABBED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87BA-484D-AFC3-BC854AABBE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87BA-484D-AFC3-BC854AABBED2}"/>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Gender!$G$6</c:f>
              <c:strCache>
                <c:ptCount val="1"/>
                <c:pt idx="0">
                  <c:v>Successfully Completed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Gender!$G$7:$G$10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7569-4864-B914-89CABCFAFBC1}"/>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7569-4864-B914-89CABCFAFBC1}"/>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7569-4864-B914-89CABCFAFBC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7569-4864-B914-89CABCFAFBC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7569-4864-B914-89CABCFAFBC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7569-4864-B914-89CABCFAFBC1}"/>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7569-4864-B914-89CABCFAFBC1}"/>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7569-4864-B914-89CABCFAFBC1}"/>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7569-4864-B914-89CABCFAFB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7569-4864-B914-89CABCFAFBC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7569-4864-B914-89CABCFAFBC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7569-4864-B914-89CABCFAFB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7569-4864-B914-89CABCFAFBC1}"/>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Gender!$F$6</c:f>
              <c:strCache>
                <c:ptCount val="1"/>
                <c:pt idx="0">
                  <c:v>Graduated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Gender!$F$7:$F$10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F407-4C71-8597-5E6ABA58053E}"/>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F407-4C71-8597-5E6ABA58053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F407-4C71-8597-5E6ABA58053E}"/>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F407-4C71-8597-5E6ABA58053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F407-4C71-8597-5E6ABA58053E}"/>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F407-4C71-8597-5E6ABA58053E}"/>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F407-4C71-8597-5E6ABA58053E}"/>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F407-4C71-8597-5E6ABA58053E}"/>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F407-4C71-8597-5E6ABA5805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F407-4C71-8597-5E6ABA5805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F407-4C71-8597-5E6ABA58053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F407-4C71-8597-5E6ABA580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F407-4C71-8597-5E6ABA58053E}"/>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6"/>
          <c:order val="6"/>
          <c:tx>
            <c:strRef>
              <c:f>Gender!$H$6</c:f>
              <c:strCache>
                <c:ptCount val="1"/>
                <c:pt idx="0">
                  <c:v>Unsuccessfully Completed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Gender!$H$7:$H$10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777A-4E02-96F0-86A2F9DB0AFE}"/>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777A-4E02-96F0-86A2F9DB0AF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777A-4E02-96F0-86A2F9DB0AFE}"/>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777A-4E02-96F0-86A2F9DB0AF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777A-4E02-96F0-86A2F9DB0AFE}"/>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777A-4E02-96F0-86A2F9DB0AFE}"/>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777A-4E02-96F0-86A2F9DB0AFE}"/>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777A-4E02-96F0-86A2F9DB0AFE}"/>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777A-4E02-96F0-86A2F9DB0AF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777A-4E02-96F0-86A2F9DB0AF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777A-4E02-96F0-86A2F9DB0AF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777A-4E02-96F0-86A2F9DB0A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777A-4E02-96F0-86A2F9DB0AFE}"/>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7"/>
          <c:order val="7"/>
          <c:tx>
            <c:strRef>
              <c:f>Gender!$I$6</c:f>
              <c:strCache>
                <c:ptCount val="1"/>
                <c:pt idx="0">
                  <c:v>Reunified with child(ren)</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 Unknown</c:v>
                </c:pt>
              </c:strCache>
              <c:extLst xmlns:c15="http://schemas.microsoft.com/office/drawing/2012/chart"/>
            </c:strRef>
          </c:cat>
          <c:val>
            <c:numRef>
              <c:f>Gender!$I$7:$I$10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8-02DF-4E90-AA0C-9BC552911B94}"/>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0-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 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02DF-4E90-AA0C-9BC552911B94}"/>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A-02DF-4E90-AA0C-9BC552911B94}"/>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3-02DF-4E90-AA0C-9BC552911B94}"/>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5-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2C-02DF-4E90-AA0C-9BC552911B94}"/>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E-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0-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5-02DF-4E90-AA0C-9BC552911B94}"/>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3E-02DF-4E90-AA0C-9BC552911B94}"/>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02DF-4E90-AA0C-9BC552911B94}"/>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Gender!$J$6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9-02DF-4E90-AA0C-9BC552911B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B-02DF-4E90-AA0C-9BC552911B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02DF-4E90-AA0C-9BC552911B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02DF-4E90-AA0C-9BC552911B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 Unknown</c:v>
                      </c:pt>
                    </c:strCache>
                  </c:strRef>
                </c:cat>
                <c:val>
                  <c:numRef>
                    <c:extLst xmlns:c15="http://schemas.microsoft.com/office/drawing/2012/chart">
                      <c:ext xmlns:c15="http://schemas.microsoft.com/office/drawing/2012/chart" uri="{02D57815-91ED-43cb-92C2-25804820EDAC}">
                        <c15:formulaRef>
                          <c15:sqref>Gender!$J$7:$J$10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50-02DF-4E90-AA0C-9BC552911B94}"/>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referred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Referrals!$C$6</c:f>
              <c:strCache>
                <c:ptCount val="1"/>
                <c:pt idx="0">
                  <c:v>% of referred</c:v>
                </c:pt>
              </c:strCache>
            </c:strRef>
          </c:tx>
          <c:spPr>
            <a:solidFill>
              <a:schemeClr val="accent5">
                <a:lumMod val="75000"/>
              </a:schemeClr>
            </a:solidFill>
            <a:ln>
              <a:noFill/>
            </a:ln>
            <a:effectLst/>
          </c:spPr>
          <c:invertIfNegative val="0"/>
          <c:cat>
            <c:strRef>
              <c:f>Referrals!$A$7:$A$15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Referrals!$C$7:$C$15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DE1-4BFC-84BE-8DFA98B26EAD}"/>
            </c:ext>
          </c:extLst>
        </c:ser>
        <c:dLbls>
          <c:showLegendKey val="0"/>
          <c:showVal val="0"/>
          <c:showCatName val="0"/>
          <c:showSerName val="0"/>
          <c:showPercent val="0"/>
          <c:showBubbleSize val="0"/>
        </c:dLbls>
        <c:gapWidth val="119"/>
        <c:overlap val="-27"/>
        <c:axId val="413790752"/>
        <c:axId val="413794672"/>
        <c:extLst>
          <c:ext xmlns:c15="http://schemas.microsoft.com/office/drawing/2012/chart" uri="{02D57815-91ED-43cb-92C2-25804820EDAC}">
            <c15:filteredBarSeries>
              <c15:ser>
                <c:idx val="0"/>
                <c:order val="0"/>
                <c:tx>
                  <c:strRef>
                    <c:extLst>
                      <c:ext uri="{02D57815-91ED-43cb-92C2-25804820EDAC}">
                        <c15:formulaRef>
                          <c15:sqref>Referrals!$B$6</c15:sqref>
                        </c15:formulaRef>
                      </c:ext>
                    </c:extLst>
                    <c:strCache>
                      <c:ptCount val="1"/>
                      <c:pt idx="0">
                        <c:v>Referred</c:v>
                      </c:pt>
                    </c:strCache>
                  </c:strRef>
                </c:tx>
                <c:spPr>
                  <a:solidFill>
                    <a:schemeClr val="accent6">
                      <a:shade val="76000"/>
                    </a:schemeClr>
                  </a:solidFill>
                  <a:ln>
                    <a:noFill/>
                  </a:ln>
                  <a:effectLst/>
                </c:spPr>
                <c:invertIfNegative val="0"/>
                <c:cat>
                  <c:strRef>
                    <c:extLst>
                      <c:ext uri="{02D57815-91ED-43cb-92C2-25804820EDAC}">
                        <c15:formulaRef>
                          <c15:sqref>Referrals!$A$7:$A$15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Referrals!$B$7:$B$15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DE1-4BFC-84BE-8DFA98B26EAD}"/>
                  </c:ext>
                </c:extLst>
              </c15:ser>
            </c15:filteredBarSeries>
          </c:ext>
        </c:extLst>
      </c:barChart>
      <c:catAx>
        <c:axId val="41379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94672"/>
        <c:crosses val="autoZero"/>
        <c:auto val="1"/>
        <c:lblAlgn val="ctr"/>
        <c:lblOffset val="100"/>
        <c:noMultiLvlLbl val="0"/>
      </c:catAx>
      <c:valAx>
        <c:axId val="41379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90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RaceEthnicity!$C$6</c:f>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F1AF-4B01-8F6D-A21B99DE766E}"/>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F1AF-4B01-8F6D-A21B99DE766E}"/>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F1AF-4B01-8F6D-A21B99DE766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F1AF-4B01-8F6D-A21B99DE766E}"/>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F1AF-4B01-8F6D-A21B99DE766E}"/>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F1AF-4B01-8F6D-A21B99DE766E}"/>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F1AF-4B01-8F6D-A21B99DE766E}"/>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F1AF-4B01-8F6D-A21B99DE766E}"/>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F1AF-4B01-8F6D-A21B99DE766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F1AF-4B01-8F6D-A21B99DE766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F1AF-4B01-8F6D-A21B99DE766E}"/>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F1AF-4B01-8F6D-A21B99DE766E}"/>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F1AF-4B01-8F6D-A21B99DE766E}"/>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F1AF-4B01-8F6D-A21B99DE766E}"/>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F1AF-4B01-8F6D-A21B99DE766E}"/>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F1AF-4B01-8F6D-A21B99DE766E}"/>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F1AF-4B01-8F6D-A21B99DE76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F1AF-4B01-8F6D-A21B99DE766E}"/>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referred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Referrals!$B$6</c:f>
              <c:strCache>
                <c:ptCount val="1"/>
                <c:pt idx="0">
                  <c:v>Referred</c:v>
                </c:pt>
              </c:strCache>
              <c:extLst xmlns:c15="http://schemas.microsoft.com/office/drawing/2012/chart"/>
            </c:strRef>
          </c:tx>
          <c:spPr>
            <a:solidFill>
              <a:schemeClr val="accent5">
                <a:lumMod val="60000"/>
                <a:lumOff val="40000"/>
              </a:schemeClr>
            </a:solidFill>
            <a:ln>
              <a:noFill/>
            </a:ln>
            <a:effectLst/>
          </c:spPr>
          <c:invertIfNegative val="0"/>
          <c:cat>
            <c:strRef>
              <c:f>Referrals!$A$7:$A$15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Referrals!$B$7:$B$15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00-7468-49F0-9FC0-2EEE898EFC9B}"/>
            </c:ext>
          </c:extLst>
        </c:ser>
        <c:dLbls>
          <c:showLegendKey val="0"/>
          <c:showVal val="0"/>
          <c:showCatName val="0"/>
          <c:showSerName val="0"/>
          <c:showPercent val="0"/>
          <c:showBubbleSize val="0"/>
        </c:dLbls>
        <c:gapWidth val="119"/>
        <c:overlap val="-27"/>
        <c:axId val="413791144"/>
        <c:axId val="413795456"/>
        <c:extLst>
          <c:ext xmlns:c15="http://schemas.microsoft.com/office/drawing/2012/chart" uri="{02D57815-91ED-43cb-92C2-25804820EDAC}">
            <c15:filteredBarSeries>
              <c15:ser>
                <c:idx val="1"/>
                <c:order val="1"/>
                <c:tx>
                  <c:strRef>
                    <c:extLst>
                      <c:ext uri="{02D57815-91ED-43cb-92C2-25804820EDAC}">
                        <c15:formulaRef>
                          <c15:sqref>Referrals!$C$6</c15:sqref>
                        </c15:formulaRef>
                      </c:ext>
                    </c:extLst>
                    <c:strCache>
                      <c:ptCount val="1"/>
                      <c:pt idx="0">
                        <c:v>% of referred</c:v>
                      </c:pt>
                    </c:strCache>
                  </c:strRef>
                </c:tx>
                <c:spPr>
                  <a:solidFill>
                    <a:schemeClr val="accent6">
                      <a:lumMod val="75000"/>
                    </a:schemeClr>
                  </a:solidFill>
                  <a:ln>
                    <a:noFill/>
                  </a:ln>
                  <a:effectLst/>
                </c:spPr>
                <c:invertIfNegative val="0"/>
                <c:cat>
                  <c:strRef>
                    <c:extLst>
                      <c:ext uri="{02D57815-91ED-43cb-92C2-25804820EDAC}">
                        <c15:formulaRef>
                          <c15:sqref>Referrals!$A$7:$A$15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Referrals!$C$7:$C$15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468-49F0-9FC0-2EEE898EFC9B}"/>
                  </c:ext>
                </c:extLst>
              </c15:ser>
            </c15:filteredBarSeries>
          </c:ext>
        </c:extLst>
      </c:barChart>
      <c:catAx>
        <c:axId val="413791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95456"/>
        <c:crosses val="autoZero"/>
        <c:auto val="1"/>
        <c:lblAlgn val="ctr"/>
        <c:lblOffset val="100"/>
        <c:noMultiLvlLbl val="0"/>
      </c:catAx>
      <c:valAx>
        <c:axId val="413795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91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alpha val="97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referred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Referrals!$C$18</c:f>
              <c:strCache>
                <c:ptCount val="1"/>
                <c:pt idx="0">
                  <c:v>% of referred</c:v>
                </c:pt>
              </c:strCache>
            </c:strRef>
          </c:tx>
          <c:spPr>
            <a:solidFill>
              <a:schemeClr val="accent5">
                <a:lumMod val="75000"/>
              </a:schemeClr>
            </a:solidFill>
            <a:ln>
              <a:noFill/>
            </a:ln>
            <a:effectLst/>
          </c:spPr>
          <c:invertIfNegative val="0"/>
          <c:cat>
            <c:strRef>
              <c:f>Referrals!$A$19:$A$22</c:f>
              <c:strCache>
                <c:ptCount val="4"/>
                <c:pt idx="0">
                  <c:v>Women</c:v>
                </c:pt>
                <c:pt idx="1">
                  <c:v>Men</c:v>
                </c:pt>
                <c:pt idx="2">
                  <c:v>Non-Binary</c:v>
                </c:pt>
                <c:pt idx="3">
                  <c:v>Other/Unknown</c:v>
                </c:pt>
              </c:strCache>
            </c:strRef>
          </c:cat>
          <c:val>
            <c:numRef>
              <c:f>Referrals!$C$19:$C$22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282-4923-B286-E5CF76687DAF}"/>
            </c:ext>
          </c:extLst>
        </c:ser>
        <c:dLbls>
          <c:showLegendKey val="0"/>
          <c:showVal val="0"/>
          <c:showCatName val="0"/>
          <c:showSerName val="0"/>
          <c:showPercent val="0"/>
          <c:showBubbleSize val="0"/>
        </c:dLbls>
        <c:gapWidth val="123"/>
        <c:overlap val="-27"/>
        <c:axId val="521233544"/>
        <c:axId val="521235504"/>
        <c:extLst>
          <c:ext xmlns:c15="http://schemas.microsoft.com/office/drawing/2012/chart" uri="{02D57815-91ED-43cb-92C2-25804820EDAC}">
            <c15:filteredBarSeries>
              <c15:ser>
                <c:idx val="0"/>
                <c:order val="0"/>
                <c:tx>
                  <c:strRef>
                    <c:extLst>
                      <c:ext uri="{02D57815-91ED-43cb-92C2-25804820EDAC}">
                        <c15:formulaRef>
                          <c15:sqref>Referrals!$B$18</c15:sqref>
                        </c15:formulaRef>
                      </c:ext>
                    </c:extLst>
                    <c:strCache>
                      <c:ptCount val="1"/>
                      <c:pt idx="0">
                        <c:v>Referred</c:v>
                      </c:pt>
                    </c:strCache>
                  </c:strRef>
                </c:tx>
                <c:spPr>
                  <a:solidFill>
                    <a:schemeClr val="accent1"/>
                  </a:solidFill>
                  <a:ln>
                    <a:noFill/>
                  </a:ln>
                  <a:effectLst/>
                </c:spPr>
                <c:invertIfNegative val="0"/>
                <c:cat>
                  <c:strRef>
                    <c:extLst>
                      <c:ext uri="{02D57815-91ED-43cb-92C2-25804820EDAC}">
                        <c15:formulaRef>
                          <c15:sqref>Referrals!$A$19:$A$22</c15:sqref>
                        </c15:formulaRef>
                      </c:ext>
                    </c:extLst>
                    <c:strCache>
                      <c:ptCount val="4"/>
                      <c:pt idx="0">
                        <c:v>Women</c:v>
                      </c:pt>
                      <c:pt idx="1">
                        <c:v>Men</c:v>
                      </c:pt>
                      <c:pt idx="2">
                        <c:v>Non-Binary</c:v>
                      </c:pt>
                      <c:pt idx="3">
                        <c:v>Other/Unknown</c:v>
                      </c:pt>
                    </c:strCache>
                  </c:strRef>
                </c:cat>
                <c:val>
                  <c:numRef>
                    <c:extLst>
                      <c:ext uri="{02D57815-91ED-43cb-92C2-25804820EDAC}">
                        <c15:formulaRef>
                          <c15:sqref>Referrals!$B$19:$B$22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282-4923-B286-E5CF76687DAF}"/>
                  </c:ext>
                </c:extLst>
              </c15:ser>
            </c15:filteredBarSeries>
          </c:ext>
        </c:extLst>
      </c:barChart>
      <c:catAx>
        <c:axId val="521233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5504"/>
        <c:crosses val="autoZero"/>
        <c:auto val="1"/>
        <c:lblAlgn val="ctr"/>
        <c:lblOffset val="100"/>
        <c:noMultiLvlLbl val="0"/>
      </c:catAx>
      <c:valAx>
        <c:axId val="521235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3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a:t>
            </a:r>
            <a:r>
              <a:rPr lang="en-US"/>
              <a:t>of parents referred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Referrals!$B$18</c:f>
              <c:strCache>
                <c:ptCount val="1"/>
                <c:pt idx="0">
                  <c:v>Referred</c:v>
                </c:pt>
              </c:strCache>
              <c:extLst xmlns:c15="http://schemas.microsoft.com/office/drawing/2012/chart"/>
            </c:strRef>
          </c:tx>
          <c:spPr>
            <a:solidFill>
              <a:schemeClr val="accent5">
                <a:lumMod val="60000"/>
                <a:lumOff val="40000"/>
              </a:schemeClr>
            </a:solidFill>
            <a:ln>
              <a:noFill/>
            </a:ln>
            <a:effectLst/>
          </c:spPr>
          <c:invertIfNegative val="0"/>
          <c:cat>
            <c:strRef>
              <c:f>Referrals!$A$19:$A$22</c:f>
              <c:strCache>
                <c:ptCount val="4"/>
                <c:pt idx="0">
                  <c:v>Women</c:v>
                </c:pt>
                <c:pt idx="1">
                  <c:v>Men</c:v>
                </c:pt>
                <c:pt idx="2">
                  <c:v>Non-Binary</c:v>
                </c:pt>
                <c:pt idx="3">
                  <c:v>Other/Unknown</c:v>
                </c:pt>
              </c:strCache>
              <c:extLst xmlns:c15="http://schemas.microsoft.com/office/drawing/2012/chart"/>
            </c:strRef>
          </c:cat>
          <c:val>
            <c:numRef>
              <c:f>Referrals!$B$19:$B$22</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0-19F2-4AF8-BC6E-AD575D769C0E}"/>
            </c:ext>
          </c:extLst>
        </c:ser>
        <c:dLbls>
          <c:showLegendKey val="0"/>
          <c:showVal val="0"/>
          <c:showCatName val="0"/>
          <c:showSerName val="0"/>
          <c:showPercent val="0"/>
          <c:showBubbleSize val="0"/>
        </c:dLbls>
        <c:gapWidth val="123"/>
        <c:overlap val="-27"/>
        <c:axId val="521239424"/>
        <c:axId val="521238248"/>
        <c:extLst>
          <c:ext xmlns:c15="http://schemas.microsoft.com/office/drawing/2012/chart" uri="{02D57815-91ED-43cb-92C2-25804820EDAC}">
            <c15:filteredBarSeries>
              <c15:ser>
                <c:idx val="1"/>
                <c:order val="1"/>
                <c:tx>
                  <c:strRef>
                    <c:extLst>
                      <c:ext uri="{02D57815-91ED-43cb-92C2-25804820EDAC}">
                        <c15:formulaRef>
                          <c15:sqref>Referrals!$C$18</c15:sqref>
                        </c15:formulaRef>
                      </c:ext>
                    </c:extLst>
                    <c:strCache>
                      <c:ptCount val="1"/>
                      <c:pt idx="0">
                        <c:v>% of referred</c:v>
                      </c:pt>
                    </c:strCache>
                  </c:strRef>
                </c:tx>
                <c:spPr>
                  <a:solidFill>
                    <a:schemeClr val="accent2"/>
                  </a:solidFill>
                  <a:ln>
                    <a:noFill/>
                  </a:ln>
                  <a:effectLst/>
                </c:spPr>
                <c:invertIfNegative val="0"/>
                <c:cat>
                  <c:strRef>
                    <c:extLst>
                      <c:ext uri="{02D57815-91ED-43cb-92C2-25804820EDAC}">
                        <c15:formulaRef>
                          <c15:sqref>Referrals!$A$19:$A$22</c15:sqref>
                        </c15:formulaRef>
                      </c:ext>
                    </c:extLst>
                    <c:strCache>
                      <c:ptCount val="4"/>
                      <c:pt idx="0">
                        <c:v>Women</c:v>
                      </c:pt>
                      <c:pt idx="1">
                        <c:v>Men</c:v>
                      </c:pt>
                      <c:pt idx="2">
                        <c:v>Non-Binary</c:v>
                      </c:pt>
                      <c:pt idx="3">
                        <c:v>Other/Unknown</c:v>
                      </c:pt>
                    </c:strCache>
                  </c:strRef>
                </c:cat>
                <c:val>
                  <c:numRef>
                    <c:extLst>
                      <c:ext uri="{02D57815-91ED-43cb-92C2-25804820EDAC}">
                        <c15:formulaRef>
                          <c15:sqref>Referrals!$C$19:$C$22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9F2-4AF8-BC6E-AD575D769C0E}"/>
                  </c:ext>
                </c:extLst>
              </c15:ser>
            </c15:filteredBarSeries>
          </c:ext>
        </c:extLst>
      </c:barChart>
      <c:catAx>
        <c:axId val="52123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8248"/>
        <c:crosses val="autoZero"/>
        <c:auto val="1"/>
        <c:lblAlgn val="ctr"/>
        <c:lblOffset val="100"/>
        <c:noMultiLvlLbl val="0"/>
      </c:catAx>
      <c:valAx>
        <c:axId val="521238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screened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Screenings!$C$6</c:f>
              <c:strCache>
                <c:ptCount val="1"/>
                <c:pt idx="0">
                  <c:v>% of screenings</c:v>
                </c:pt>
              </c:strCache>
            </c:strRef>
          </c:tx>
          <c:spPr>
            <a:solidFill>
              <a:schemeClr val="accent4">
                <a:lumMod val="75000"/>
              </a:schemeClr>
            </a:solidFill>
            <a:ln>
              <a:noFill/>
            </a:ln>
            <a:effectLst/>
          </c:spPr>
          <c:invertIfNegative val="0"/>
          <c:cat>
            <c:strRef>
              <c:f>Screenings!$A$7:$A$15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Screenings!$C$7:$C$15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D69-40E6-B0A1-17E222493B38}"/>
            </c:ext>
          </c:extLst>
        </c:ser>
        <c:dLbls>
          <c:showLegendKey val="0"/>
          <c:showVal val="0"/>
          <c:showCatName val="0"/>
          <c:showSerName val="0"/>
          <c:showPercent val="0"/>
          <c:showBubbleSize val="0"/>
        </c:dLbls>
        <c:gapWidth val="119"/>
        <c:overlap val="-27"/>
        <c:axId val="521234328"/>
        <c:axId val="521239816"/>
        <c:extLst>
          <c:ext xmlns:c15="http://schemas.microsoft.com/office/drawing/2012/chart" uri="{02D57815-91ED-43cb-92C2-25804820EDAC}">
            <c15:filteredBarSeries>
              <c15:ser>
                <c:idx val="0"/>
                <c:order val="0"/>
                <c:tx>
                  <c:strRef>
                    <c:extLst>
                      <c:ext uri="{02D57815-91ED-43cb-92C2-25804820EDAC}">
                        <c15:formulaRef>
                          <c15:sqref>Screenings!$B$6</c15:sqref>
                        </c15:formulaRef>
                      </c:ext>
                    </c:extLst>
                    <c:strCache>
                      <c:ptCount val="1"/>
                      <c:pt idx="0">
                        <c:v>Screenings</c:v>
                      </c:pt>
                    </c:strCache>
                  </c:strRef>
                </c:tx>
                <c:spPr>
                  <a:solidFill>
                    <a:schemeClr val="accent6">
                      <a:shade val="76000"/>
                    </a:schemeClr>
                  </a:solidFill>
                  <a:ln>
                    <a:noFill/>
                  </a:ln>
                  <a:effectLst/>
                </c:spPr>
                <c:invertIfNegative val="0"/>
                <c:cat>
                  <c:strRef>
                    <c:extLst>
                      <c:ext uri="{02D57815-91ED-43cb-92C2-25804820EDAC}">
                        <c15:formulaRef>
                          <c15:sqref>Screenings!$A$7:$A$15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Screenings!$B$7:$B$15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D69-40E6-B0A1-17E222493B38}"/>
                  </c:ext>
                </c:extLst>
              </c15:ser>
            </c15:filteredBarSeries>
          </c:ext>
        </c:extLst>
      </c:barChart>
      <c:catAx>
        <c:axId val="52123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9816"/>
        <c:crosses val="autoZero"/>
        <c:auto val="1"/>
        <c:lblAlgn val="ctr"/>
        <c:lblOffset val="100"/>
        <c:noMultiLvlLbl val="0"/>
      </c:catAx>
      <c:valAx>
        <c:axId val="521239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4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screened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Screenings!$B$6</c:f>
              <c:strCache>
                <c:ptCount val="1"/>
                <c:pt idx="0">
                  <c:v>Screenings</c:v>
                </c:pt>
              </c:strCache>
            </c:strRef>
          </c:tx>
          <c:spPr>
            <a:solidFill>
              <a:schemeClr val="accent4">
                <a:lumMod val="60000"/>
                <a:lumOff val="40000"/>
              </a:schemeClr>
            </a:solidFill>
            <a:ln>
              <a:noFill/>
            </a:ln>
            <a:effectLst/>
          </c:spPr>
          <c:invertIfNegative val="0"/>
          <c:cat>
            <c:strRef>
              <c:f>Screenings!$A$7:$A$15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Screenings!$B$7:$B$15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B85-4545-9C73-CFF40C81D714}"/>
            </c:ext>
          </c:extLst>
        </c:ser>
        <c:dLbls>
          <c:showLegendKey val="0"/>
          <c:showVal val="0"/>
          <c:showCatName val="0"/>
          <c:showSerName val="0"/>
          <c:showPercent val="0"/>
          <c:showBubbleSize val="0"/>
        </c:dLbls>
        <c:gapWidth val="119"/>
        <c:overlap val="-27"/>
        <c:axId val="521236680"/>
        <c:axId val="521236288"/>
        <c:extLst>
          <c:ext xmlns:c15="http://schemas.microsoft.com/office/drawing/2012/chart" uri="{02D57815-91ED-43cb-92C2-25804820EDAC}">
            <c15:filteredBarSeries>
              <c15:ser>
                <c:idx val="1"/>
                <c:order val="1"/>
                <c:tx>
                  <c:strRef>
                    <c:extLst>
                      <c:ext uri="{02D57815-91ED-43cb-92C2-25804820EDAC}">
                        <c15:formulaRef>
                          <c15:sqref>Screenings!$C$6</c15:sqref>
                        </c15:formulaRef>
                      </c:ext>
                    </c:extLst>
                    <c:strCache>
                      <c:ptCount val="1"/>
                      <c:pt idx="0">
                        <c:v>% of screenings</c:v>
                      </c:pt>
                    </c:strCache>
                  </c:strRef>
                </c:tx>
                <c:spPr>
                  <a:solidFill>
                    <a:schemeClr val="accent6">
                      <a:lumMod val="75000"/>
                    </a:schemeClr>
                  </a:solidFill>
                  <a:ln>
                    <a:noFill/>
                  </a:ln>
                  <a:effectLst/>
                </c:spPr>
                <c:invertIfNegative val="0"/>
                <c:cat>
                  <c:strRef>
                    <c:extLst>
                      <c:ext uri="{02D57815-91ED-43cb-92C2-25804820EDAC}">
                        <c15:formulaRef>
                          <c15:sqref>Screenings!$A$7:$A$15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Screenings!$C$7:$C$15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B85-4545-9C73-CFF40C81D714}"/>
                  </c:ext>
                </c:extLst>
              </c15:ser>
            </c15:filteredBarSeries>
          </c:ext>
        </c:extLst>
      </c:barChart>
      <c:catAx>
        <c:axId val="52123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6288"/>
        <c:crosses val="autoZero"/>
        <c:auto val="1"/>
        <c:lblAlgn val="ctr"/>
        <c:lblOffset val="100"/>
        <c:noMultiLvlLbl val="0"/>
      </c:catAx>
      <c:valAx>
        <c:axId val="52123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6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alpha val="97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screened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Screenings!$C$18</c:f>
              <c:strCache>
                <c:ptCount val="1"/>
                <c:pt idx="0">
                  <c:v>% of screenings</c:v>
                </c:pt>
              </c:strCache>
            </c:strRef>
          </c:tx>
          <c:spPr>
            <a:solidFill>
              <a:schemeClr val="accent4">
                <a:lumMod val="75000"/>
              </a:schemeClr>
            </a:solidFill>
            <a:ln>
              <a:noFill/>
            </a:ln>
            <a:effectLst/>
          </c:spPr>
          <c:invertIfNegative val="0"/>
          <c:cat>
            <c:strRef>
              <c:f>Screenings!$A$19:$A$22</c:f>
              <c:strCache>
                <c:ptCount val="4"/>
                <c:pt idx="0">
                  <c:v>Women</c:v>
                </c:pt>
                <c:pt idx="1">
                  <c:v>Men</c:v>
                </c:pt>
                <c:pt idx="2">
                  <c:v>Non-Binary</c:v>
                </c:pt>
                <c:pt idx="3">
                  <c:v>Other/Unknown</c:v>
                </c:pt>
              </c:strCache>
            </c:strRef>
          </c:cat>
          <c:val>
            <c:numRef>
              <c:f>Screenings!$C$19:$C$22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30B-44EE-B886-400340A5BF8A}"/>
            </c:ext>
          </c:extLst>
        </c:ser>
        <c:dLbls>
          <c:showLegendKey val="0"/>
          <c:showVal val="0"/>
          <c:showCatName val="0"/>
          <c:showSerName val="0"/>
          <c:showPercent val="0"/>
          <c:showBubbleSize val="0"/>
        </c:dLbls>
        <c:gapWidth val="123"/>
        <c:overlap val="-27"/>
        <c:axId val="521233936"/>
        <c:axId val="521237072"/>
        <c:extLst>
          <c:ext xmlns:c15="http://schemas.microsoft.com/office/drawing/2012/chart" uri="{02D57815-91ED-43cb-92C2-25804820EDAC}">
            <c15:filteredBarSeries>
              <c15:ser>
                <c:idx val="0"/>
                <c:order val="0"/>
                <c:tx>
                  <c:strRef>
                    <c:extLst>
                      <c:ext uri="{02D57815-91ED-43cb-92C2-25804820EDAC}">
                        <c15:formulaRef>
                          <c15:sqref>Screenings!$B$18</c15:sqref>
                        </c15:formulaRef>
                      </c:ext>
                    </c:extLst>
                    <c:strCache>
                      <c:ptCount val="1"/>
                      <c:pt idx="0">
                        <c:v>Screenings</c:v>
                      </c:pt>
                    </c:strCache>
                  </c:strRef>
                </c:tx>
                <c:spPr>
                  <a:solidFill>
                    <a:schemeClr val="accent1"/>
                  </a:solidFill>
                  <a:ln>
                    <a:noFill/>
                  </a:ln>
                  <a:effectLst/>
                </c:spPr>
                <c:invertIfNegative val="0"/>
                <c:cat>
                  <c:strRef>
                    <c:extLst>
                      <c:ext uri="{02D57815-91ED-43cb-92C2-25804820EDAC}">
                        <c15:formulaRef>
                          <c15:sqref>Screenings!$A$19:$A$22</c15:sqref>
                        </c15:formulaRef>
                      </c:ext>
                    </c:extLst>
                    <c:strCache>
                      <c:ptCount val="4"/>
                      <c:pt idx="0">
                        <c:v>Women</c:v>
                      </c:pt>
                      <c:pt idx="1">
                        <c:v>Men</c:v>
                      </c:pt>
                      <c:pt idx="2">
                        <c:v>Non-Binary</c:v>
                      </c:pt>
                      <c:pt idx="3">
                        <c:v>Other/Unknown</c:v>
                      </c:pt>
                    </c:strCache>
                  </c:strRef>
                </c:cat>
                <c:val>
                  <c:numRef>
                    <c:extLst>
                      <c:ext uri="{02D57815-91ED-43cb-92C2-25804820EDAC}">
                        <c15:formulaRef>
                          <c15:sqref>Screenings!$B$19:$B$22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930B-44EE-B886-400340A5BF8A}"/>
                  </c:ext>
                </c:extLst>
              </c15:ser>
            </c15:filteredBarSeries>
          </c:ext>
        </c:extLst>
      </c:barChart>
      <c:catAx>
        <c:axId val="52123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7072"/>
        <c:crosses val="autoZero"/>
        <c:auto val="1"/>
        <c:lblAlgn val="ctr"/>
        <c:lblOffset val="100"/>
        <c:noMultiLvlLbl val="0"/>
      </c:catAx>
      <c:valAx>
        <c:axId val="521237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3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a:t>
            </a:r>
            <a:r>
              <a:rPr lang="en-US"/>
              <a:t>of parents screened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Screenings!$B$18</c:f>
              <c:strCache>
                <c:ptCount val="1"/>
                <c:pt idx="0">
                  <c:v>Screenings</c:v>
                </c:pt>
              </c:strCache>
            </c:strRef>
          </c:tx>
          <c:spPr>
            <a:solidFill>
              <a:schemeClr val="accent4">
                <a:lumMod val="60000"/>
                <a:lumOff val="40000"/>
              </a:schemeClr>
            </a:solidFill>
            <a:ln>
              <a:noFill/>
            </a:ln>
            <a:effectLst/>
          </c:spPr>
          <c:invertIfNegative val="0"/>
          <c:cat>
            <c:strRef>
              <c:f>Screenings!$A$19:$A$22</c:f>
              <c:strCache>
                <c:ptCount val="4"/>
                <c:pt idx="0">
                  <c:v>Women</c:v>
                </c:pt>
                <c:pt idx="1">
                  <c:v>Men</c:v>
                </c:pt>
                <c:pt idx="2">
                  <c:v>Non-Binary</c:v>
                </c:pt>
                <c:pt idx="3">
                  <c:v>Other/Unknown</c:v>
                </c:pt>
              </c:strCache>
            </c:strRef>
          </c:cat>
          <c:val>
            <c:numRef>
              <c:f>Screenings!$B$19:$B$22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ADD-4F2E-AF8F-2544348BBE02}"/>
            </c:ext>
          </c:extLst>
        </c:ser>
        <c:dLbls>
          <c:showLegendKey val="0"/>
          <c:showVal val="0"/>
          <c:showCatName val="0"/>
          <c:showSerName val="0"/>
          <c:showPercent val="0"/>
          <c:showBubbleSize val="0"/>
        </c:dLbls>
        <c:gapWidth val="123"/>
        <c:overlap val="-27"/>
        <c:axId val="521237856"/>
        <c:axId val="521238640"/>
        <c:extLst>
          <c:ext xmlns:c15="http://schemas.microsoft.com/office/drawing/2012/chart" uri="{02D57815-91ED-43cb-92C2-25804820EDAC}">
            <c15:filteredBarSeries>
              <c15:ser>
                <c:idx val="1"/>
                <c:order val="1"/>
                <c:tx>
                  <c:strRef>
                    <c:extLst>
                      <c:ext uri="{02D57815-91ED-43cb-92C2-25804820EDAC}">
                        <c15:formulaRef>
                          <c15:sqref>Screenings!$C$18</c15:sqref>
                        </c15:formulaRef>
                      </c:ext>
                    </c:extLst>
                    <c:strCache>
                      <c:ptCount val="1"/>
                      <c:pt idx="0">
                        <c:v>% of screenings</c:v>
                      </c:pt>
                    </c:strCache>
                  </c:strRef>
                </c:tx>
                <c:spPr>
                  <a:solidFill>
                    <a:schemeClr val="accent2"/>
                  </a:solidFill>
                  <a:ln>
                    <a:noFill/>
                  </a:ln>
                  <a:effectLst/>
                </c:spPr>
                <c:invertIfNegative val="0"/>
                <c:cat>
                  <c:strRef>
                    <c:extLst>
                      <c:ext uri="{02D57815-91ED-43cb-92C2-25804820EDAC}">
                        <c15:formulaRef>
                          <c15:sqref>Screenings!$A$19:$A$22</c15:sqref>
                        </c15:formulaRef>
                      </c:ext>
                    </c:extLst>
                    <c:strCache>
                      <c:ptCount val="4"/>
                      <c:pt idx="0">
                        <c:v>Women</c:v>
                      </c:pt>
                      <c:pt idx="1">
                        <c:v>Men</c:v>
                      </c:pt>
                      <c:pt idx="2">
                        <c:v>Non-Binary</c:v>
                      </c:pt>
                      <c:pt idx="3">
                        <c:v>Other/Unknown</c:v>
                      </c:pt>
                    </c:strCache>
                  </c:strRef>
                </c:cat>
                <c:val>
                  <c:numRef>
                    <c:extLst>
                      <c:ext uri="{02D57815-91ED-43cb-92C2-25804820EDAC}">
                        <c15:formulaRef>
                          <c15:sqref>Screenings!$C$19:$C$22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ADD-4F2E-AF8F-2544348BBE02}"/>
                  </c:ext>
                </c:extLst>
              </c15:ser>
            </c15:filteredBarSeries>
          </c:ext>
        </c:extLst>
      </c:barChart>
      <c:catAx>
        <c:axId val="52123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8640"/>
        <c:crosses val="autoZero"/>
        <c:auto val="1"/>
        <c:lblAlgn val="ctr"/>
        <c:lblOffset val="100"/>
        <c:noMultiLvlLbl val="0"/>
      </c:catAx>
      <c:valAx>
        <c:axId val="52123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3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accepted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Acceptances!$C$6</c:f>
              <c:strCache>
                <c:ptCount val="1"/>
                <c:pt idx="0">
                  <c:v>% of accepted</c:v>
                </c:pt>
              </c:strCache>
            </c:strRef>
          </c:tx>
          <c:spPr>
            <a:solidFill>
              <a:schemeClr val="accent6">
                <a:lumMod val="75000"/>
              </a:schemeClr>
            </a:solidFill>
            <a:ln>
              <a:noFill/>
            </a:ln>
            <a:effectLst/>
          </c:spPr>
          <c:invertIfNegative val="0"/>
          <c:cat>
            <c:strRef>
              <c:f>Acceptances!$A$7:$A$15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Acceptances!$C$7:$C$15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5EE-4552-8576-E2A90E100F16}"/>
            </c:ext>
          </c:extLst>
        </c:ser>
        <c:dLbls>
          <c:showLegendKey val="0"/>
          <c:showVal val="0"/>
          <c:showCatName val="0"/>
          <c:showSerName val="0"/>
          <c:showPercent val="0"/>
          <c:showBubbleSize val="0"/>
        </c:dLbls>
        <c:gapWidth val="119"/>
        <c:overlap val="-27"/>
        <c:axId val="521478760"/>
        <c:axId val="521475624"/>
        <c:extLst>
          <c:ext xmlns:c15="http://schemas.microsoft.com/office/drawing/2012/chart" uri="{02D57815-91ED-43cb-92C2-25804820EDAC}">
            <c15:filteredBarSeries>
              <c15:ser>
                <c:idx val="0"/>
                <c:order val="0"/>
                <c:tx>
                  <c:strRef>
                    <c:extLst>
                      <c:ext uri="{02D57815-91ED-43cb-92C2-25804820EDAC}">
                        <c15:formulaRef>
                          <c15:sqref>Acceptances!$B$6</c15:sqref>
                        </c15:formulaRef>
                      </c:ext>
                    </c:extLst>
                    <c:strCache>
                      <c:ptCount val="1"/>
                      <c:pt idx="0">
                        <c:v>Accepted</c:v>
                      </c:pt>
                    </c:strCache>
                  </c:strRef>
                </c:tx>
                <c:spPr>
                  <a:solidFill>
                    <a:schemeClr val="accent6">
                      <a:shade val="76000"/>
                    </a:schemeClr>
                  </a:solidFill>
                  <a:ln>
                    <a:noFill/>
                  </a:ln>
                  <a:effectLst/>
                </c:spPr>
                <c:invertIfNegative val="0"/>
                <c:cat>
                  <c:strRef>
                    <c:extLst>
                      <c:ext uri="{02D57815-91ED-43cb-92C2-25804820EDAC}">
                        <c15:formulaRef>
                          <c15:sqref>Acceptances!$A$7:$A$15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Acceptances!$B$7:$B$15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5EE-4552-8576-E2A90E100F16}"/>
                  </c:ext>
                </c:extLst>
              </c15:ser>
            </c15:filteredBarSeries>
          </c:ext>
        </c:extLst>
      </c:barChart>
      <c:catAx>
        <c:axId val="521478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5624"/>
        <c:crosses val="autoZero"/>
        <c:auto val="1"/>
        <c:lblAlgn val="ctr"/>
        <c:lblOffset val="100"/>
        <c:noMultiLvlLbl val="0"/>
      </c:catAx>
      <c:valAx>
        <c:axId val="521475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8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accepted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Acceptances!$B$6</c:f>
              <c:strCache>
                <c:ptCount val="1"/>
                <c:pt idx="0">
                  <c:v>Accepted</c:v>
                </c:pt>
              </c:strCache>
            </c:strRef>
          </c:tx>
          <c:spPr>
            <a:solidFill>
              <a:schemeClr val="accent6">
                <a:lumMod val="60000"/>
                <a:lumOff val="40000"/>
              </a:schemeClr>
            </a:solidFill>
            <a:ln>
              <a:noFill/>
            </a:ln>
            <a:effectLst/>
          </c:spPr>
          <c:invertIfNegative val="0"/>
          <c:cat>
            <c:strRef>
              <c:f>Acceptances!$A$7:$A$15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Acceptances!$B$7:$B$15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5EB-4EFE-9C82-EF3BA5D6B499}"/>
            </c:ext>
          </c:extLst>
        </c:ser>
        <c:dLbls>
          <c:showLegendKey val="0"/>
          <c:showVal val="0"/>
          <c:showCatName val="0"/>
          <c:showSerName val="0"/>
          <c:showPercent val="0"/>
          <c:showBubbleSize val="0"/>
        </c:dLbls>
        <c:gapWidth val="119"/>
        <c:overlap val="-27"/>
        <c:axId val="521473272"/>
        <c:axId val="521476800"/>
        <c:extLst>
          <c:ext xmlns:c15="http://schemas.microsoft.com/office/drawing/2012/chart" uri="{02D57815-91ED-43cb-92C2-25804820EDAC}">
            <c15:filteredBarSeries>
              <c15:ser>
                <c:idx val="1"/>
                <c:order val="1"/>
                <c:tx>
                  <c:strRef>
                    <c:extLst>
                      <c:ext uri="{02D57815-91ED-43cb-92C2-25804820EDAC}">
                        <c15:formulaRef>
                          <c15:sqref>Acceptances!$C$6</c15:sqref>
                        </c15:formulaRef>
                      </c:ext>
                    </c:extLst>
                    <c:strCache>
                      <c:ptCount val="1"/>
                      <c:pt idx="0">
                        <c:v>% of accepted</c:v>
                      </c:pt>
                    </c:strCache>
                  </c:strRef>
                </c:tx>
                <c:spPr>
                  <a:solidFill>
                    <a:schemeClr val="accent6">
                      <a:lumMod val="75000"/>
                    </a:schemeClr>
                  </a:solidFill>
                  <a:ln>
                    <a:noFill/>
                  </a:ln>
                  <a:effectLst/>
                </c:spPr>
                <c:invertIfNegative val="0"/>
                <c:cat>
                  <c:strRef>
                    <c:extLst>
                      <c:ext uri="{02D57815-91ED-43cb-92C2-25804820EDAC}">
                        <c15:formulaRef>
                          <c15:sqref>Acceptances!$A$7:$A$15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Acceptances!$C$7:$C$15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5EB-4EFE-9C82-EF3BA5D6B499}"/>
                  </c:ext>
                </c:extLst>
              </c15:ser>
            </c15:filteredBarSeries>
          </c:ext>
        </c:extLst>
      </c:barChart>
      <c:catAx>
        <c:axId val="521473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6800"/>
        <c:crosses val="autoZero"/>
        <c:auto val="1"/>
        <c:lblAlgn val="ctr"/>
        <c:lblOffset val="100"/>
        <c:noMultiLvlLbl val="0"/>
      </c:catAx>
      <c:valAx>
        <c:axId val="52147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3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alpha val="97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accepted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Acceptances!$C$18</c:f>
              <c:strCache>
                <c:ptCount val="1"/>
                <c:pt idx="0">
                  <c:v>% of accepted</c:v>
                </c:pt>
              </c:strCache>
            </c:strRef>
          </c:tx>
          <c:spPr>
            <a:solidFill>
              <a:schemeClr val="accent6">
                <a:lumMod val="75000"/>
              </a:schemeClr>
            </a:solidFill>
            <a:ln>
              <a:noFill/>
            </a:ln>
            <a:effectLst/>
          </c:spPr>
          <c:invertIfNegative val="0"/>
          <c:cat>
            <c:strRef>
              <c:f>Acceptances!$A$19:$A$22</c:f>
              <c:strCache>
                <c:ptCount val="4"/>
                <c:pt idx="0">
                  <c:v>Women</c:v>
                </c:pt>
                <c:pt idx="1">
                  <c:v>Men</c:v>
                </c:pt>
                <c:pt idx="2">
                  <c:v>Non-Binary</c:v>
                </c:pt>
                <c:pt idx="3">
                  <c:v>Other/Unknown</c:v>
                </c:pt>
              </c:strCache>
            </c:strRef>
          </c:cat>
          <c:val>
            <c:numRef>
              <c:f>Acceptances!$C$19:$C$22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AF9-44A3-8A17-E643D1B0A662}"/>
            </c:ext>
          </c:extLst>
        </c:ser>
        <c:dLbls>
          <c:showLegendKey val="0"/>
          <c:showVal val="0"/>
          <c:showCatName val="0"/>
          <c:showSerName val="0"/>
          <c:showPercent val="0"/>
          <c:showBubbleSize val="0"/>
        </c:dLbls>
        <c:gapWidth val="123"/>
        <c:overlap val="-27"/>
        <c:axId val="521479936"/>
        <c:axId val="521477192"/>
        <c:extLst>
          <c:ext xmlns:c15="http://schemas.microsoft.com/office/drawing/2012/chart" uri="{02D57815-91ED-43cb-92C2-25804820EDAC}">
            <c15:filteredBarSeries>
              <c15:ser>
                <c:idx val="0"/>
                <c:order val="0"/>
                <c:tx>
                  <c:strRef>
                    <c:extLst>
                      <c:ext uri="{02D57815-91ED-43cb-92C2-25804820EDAC}">
                        <c15:formulaRef>
                          <c15:sqref>Acceptances!$B$18</c15:sqref>
                        </c15:formulaRef>
                      </c:ext>
                    </c:extLst>
                    <c:strCache>
                      <c:ptCount val="1"/>
                      <c:pt idx="0">
                        <c:v>Accepted</c:v>
                      </c:pt>
                    </c:strCache>
                  </c:strRef>
                </c:tx>
                <c:spPr>
                  <a:solidFill>
                    <a:schemeClr val="accent1"/>
                  </a:solidFill>
                  <a:ln>
                    <a:noFill/>
                  </a:ln>
                  <a:effectLst/>
                </c:spPr>
                <c:invertIfNegative val="0"/>
                <c:cat>
                  <c:strRef>
                    <c:extLst>
                      <c:ext uri="{02D57815-91ED-43cb-92C2-25804820EDAC}">
                        <c15:formulaRef>
                          <c15:sqref>Acceptances!$A$19:$A$22</c15:sqref>
                        </c15:formulaRef>
                      </c:ext>
                    </c:extLst>
                    <c:strCache>
                      <c:ptCount val="4"/>
                      <c:pt idx="0">
                        <c:v>Women</c:v>
                      </c:pt>
                      <c:pt idx="1">
                        <c:v>Men</c:v>
                      </c:pt>
                      <c:pt idx="2">
                        <c:v>Non-Binary</c:v>
                      </c:pt>
                      <c:pt idx="3">
                        <c:v>Other/Unknown</c:v>
                      </c:pt>
                    </c:strCache>
                  </c:strRef>
                </c:cat>
                <c:val>
                  <c:numRef>
                    <c:extLst>
                      <c:ext uri="{02D57815-91ED-43cb-92C2-25804820EDAC}">
                        <c15:formulaRef>
                          <c15:sqref>Acceptances!$B$19:$B$22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AF9-44A3-8A17-E643D1B0A662}"/>
                  </c:ext>
                </c:extLst>
              </c15:ser>
            </c15:filteredBarSeries>
          </c:ext>
        </c:extLst>
      </c:barChart>
      <c:catAx>
        <c:axId val="52147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7192"/>
        <c:crosses val="autoZero"/>
        <c:auto val="1"/>
        <c:lblAlgn val="ctr"/>
        <c:lblOffset val="100"/>
        <c:noMultiLvlLbl val="0"/>
      </c:catAx>
      <c:valAx>
        <c:axId val="521477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9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RaceEthnicity!$E$6</c:f>
              <c:strCache>
                <c:ptCount val="1"/>
                <c:pt idx="0">
                  <c:v>Accepted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RaceEthnicity!$E$7:$E$15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12-AE25-4707-B82E-A2D69BB92759}"/>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AE25-4707-B82E-A2D69BB92759}"/>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AE25-4707-B82E-A2D69BB92759}"/>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AE25-4707-B82E-A2D69BB92759}"/>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AE25-4707-B82E-A2D69BB92759}"/>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AE25-4707-B82E-A2D69BB92759}"/>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AE25-4707-B82E-A2D69BB92759}"/>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AE25-4707-B82E-A2D69BB92759}"/>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AE25-4707-B82E-A2D69BB927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AE25-4707-B82E-A2D69BB9275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AE25-4707-B82E-A2D69BB9275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AE25-4707-B82E-A2D69BB9275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AE25-4707-B82E-A2D69BB9275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AE25-4707-B82E-A2D69BB9275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AE25-4707-B82E-A2D69BB9275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AE25-4707-B82E-A2D69BB9275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AE25-4707-B82E-A2D69BB927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AE25-4707-B82E-A2D69BB92759}"/>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a:t>
            </a:r>
            <a:r>
              <a:rPr lang="en-US"/>
              <a:t>of parents accepted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Acceptances!$B$18</c:f>
              <c:strCache>
                <c:ptCount val="1"/>
                <c:pt idx="0">
                  <c:v>Accepted</c:v>
                </c:pt>
              </c:strCache>
            </c:strRef>
          </c:tx>
          <c:spPr>
            <a:solidFill>
              <a:schemeClr val="accent6">
                <a:lumMod val="60000"/>
                <a:lumOff val="40000"/>
              </a:schemeClr>
            </a:solidFill>
            <a:ln>
              <a:noFill/>
            </a:ln>
            <a:effectLst/>
          </c:spPr>
          <c:invertIfNegative val="0"/>
          <c:cat>
            <c:strRef>
              <c:f>Acceptances!$A$19:$A$22</c:f>
              <c:strCache>
                <c:ptCount val="4"/>
                <c:pt idx="0">
                  <c:v>Women</c:v>
                </c:pt>
                <c:pt idx="1">
                  <c:v>Men</c:v>
                </c:pt>
                <c:pt idx="2">
                  <c:v>Non-Binary</c:v>
                </c:pt>
                <c:pt idx="3">
                  <c:v>Other/Unknown</c:v>
                </c:pt>
              </c:strCache>
            </c:strRef>
          </c:cat>
          <c:val>
            <c:numRef>
              <c:f>Acceptances!$B$19:$B$22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6BF-4755-A054-D660ADDB893E}"/>
            </c:ext>
          </c:extLst>
        </c:ser>
        <c:dLbls>
          <c:showLegendKey val="0"/>
          <c:showVal val="0"/>
          <c:showCatName val="0"/>
          <c:showSerName val="0"/>
          <c:showPercent val="0"/>
          <c:showBubbleSize val="0"/>
        </c:dLbls>
        <c:gapWidth val="123"/>
        <c:overlap val="-27"/>
        <c:axId val="521480720"/>
        <c:axId val="521477584"/>
        <c:extLst>
          <c:ext xmlns:c15="http://schemas.microsoft.com/office/drawing/2012/chart" uri="{02D57815-91ED-43cb-92C2-25804820EDAC}">
            <c15:filteredBarSeries>
              <c15:ser>
                <c:idx val="1"/>
                <c:order val="1"/>
                <c:tx>
                  <c:strRef>
                    <c:extLst>
                      <c:ext uri="{02D57815-91ED-43cb-92C2-25804820EDAC}">
                        <c15:formulaRef>
                          <c15:sqref>Acceptances!$C$18</c15:sqref>
                        </c15:formulaRef>
                      </c:ext>
                    </c:extLst>
                    <c:strCache>
                      <c:ptCount val="1"/>
                      <c:pt idx="0">
                        <c:v>% of accepted</c:v>
                      </c:pt>
                    </c:strCache>
                  </c:strRef>
                </c:tx>
                <c:spPr>
                  <a:solidFill>
                    <a:schemeClr val="accent2"/>
                  </a:solidFill>
                  <a:ln>
                    <a:noFill/>
                  </a:ln>
                  <a:effectLst/>
                </c:spPr>
                <c:invertIfNegative val="0"/>
                <c:cat>
                  <c:strRef>
                    <c:extLst>
                      <c:ext uri="{02D57815-91ED-43cb-92C2-25804820EDAC}">
                        <c15:formulaRef>
                          <c15:sqref>Acceptances!$A$19:$A$22</c15:sqref>
                        </c15:formulaRef>
                      </c:ext>
                    </c:extLst>
                    <c:strCache>
                      <c:ptCount val="4"/>
                      <c:pt idx="0">
                        <c:v>Women</c:v>
                      </c:pt>
                      <c:pt idx="1">
                        <c:v>Men</c:v>
                      </c:pt>
                      <c:pt idx="2">
                        <c:v>Non-Binary</c:v>
                      </c:pt>
                      <c:pt idx="3">
                        <c:v>Other/Unknown</c:v>
                      </c:pt>
                    </c:strCache>
                  </c:strRef>
                </c:cat>
                <c:val>
                  <c:numRef>
                    <c:extLst>
                      <c:ext uri="{02D57815-91ED-43cb-92C2-25804820EDAC}">
                        <c15:formulaRef>
                          <c15:sqref>Acceptances!$C$19:$C$22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A6BF-4755-A054-D660ADDB893E}"/>
                  </c:ext>
                </c:extLst>
              </c15:ser>
            </c15:filteredBarSeries>
          </c:ext>
        </c:extLst>
      </c:barChart>
      <c:catAx>
        <c:axId val="52148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7584"/>
        <c:crosses val="autoZero"/>
        <c:auto val="1"/>
        <c:lblAlgn val="ctr"/>
        <c:lblOffset val="100"/>
        <c:noMultiLvlLbl val="0"/>
      </c:catAx>
      <c:valAx>
        <c:axId val="521477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80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'Referrals Accepted'!$G$6</c:f>
              <c:strCache>
                <c:ptCount val="1"/>
                <c:pt idx="0">
                  <c:v>% of referrals accepted (by race)</c:v>
                </c:pt>
              </c:strCache>
            </c:strRef>
          </c:tx>
          <c:spPr>
            <a:solidFill>
              <a:schemeClr val="accent1"/>
            </a:solidFill>
            <a:ln>
              <a:noFill/>
            </a:ln>
            <a:effectLst/>
          </c:spPr>
          <c:invertIfNegative val="0"/>
          <c:cat>
            <c:strRef>
              <c:f>'Referrals Accepted'!$A$7:$A$15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'Referrals Accepted'!$G$7:$G$15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354-4FD2-99C7-5AD0EFE67C8D}"/>
            </c:ext>
          </c:extLst>
        </c:ser>
        <c:dLbls>
          <c:showLegendKey val="0"/>
          <c:showVal val="0"/>
          <c:showCatName val="0"/>
          <c:showSerName val="0"/>
          <c:showPercent val="0"/>
          <c:showBubbleSize val="0"/>
        </c:dLbls>
        <c:gapWidth val="150"/>
        <c:overlap val="100"/>
        <c:axId val="521474056"/>
        <c:axId val="521475232"/>
      </c:barChart>
      <c:catAx>
        <c:axId val="52147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5232"/>
        <c:crosses val="autoZero"/>
        <c:auto val="1"/>
        <c:lblAlgn val="ctr"/>
        <c:lblOffset val="100"/>
        <c:noMultiLvlLbl val="0"/>
      </c:catAx>
      <c:valAx>
        <c:axId val="521475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4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'Referrals Accepted'!$D$18</c:f>
              <c:strCache>
                <c:ptCount val="1"/>
                <c:pt idx="0">
                  <c:v>% of referrals screened (by gender)</c:v>
                </c:pt>
              </c:strCache>
            </c:strRef>
          </c:tx>
          <c:spPr>
            <a:solidFill>
              <a:schemeClr val="accent1"/>
            </a:solidFill>
            <a:ln>
              <a:noFill/>
            </a:ln>
            <a:effectLst/>
          </c:spPr>
          <c:invertIfNegative val="0"/>
          <c:cat>
            <c:strRef>
              <c:f>'Referrals Accepted'!$A$19:$A$22</c:f>
              <c:strCache>
                <c:ptCount val="4"/>
                <c:pt idx="0">
                  <c:v>Women</c:v>
                </c:pt>
                <c:pt idx="1">
                  <c:v>Men</c:v>
                </c:pt>
                <c:pt idx="2">
                  <c:v>Non-Binary</c:v>
                </c:pt>
                <c:pt idx="3">
                  <c:v>Other/Unknown</c:v>
                </c:pt>
              </c:strCache>
            </c:strRef>
          </c:cat>
          <c:val>
            <c:numRef>
              <c:f>'Referrals Accepted'!$D$19:$D$22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FF-4367-B934-163D84F05001}"/>
            </c:ext>
          </c:extLst>
        </c:ser>
        <c:dLbls>
          <c:showLegendKey val="0"/>
          <c:showVal val="0"/>
          <c:showCatName val="0"/>
          <c:showSerName val="0"/>
          <c:showPercent val="0"/>
          <c:showBubbleSize val="0"/>
        </c:dLbls>
        <c:gapWidth val="150"/>
        <c:overlap val="100"/>
        <c:axId val="521474840"/>
        <c:axId val="521474448"/>
      </c:barChart>
      <c:catAx>
        <c:axId val="52147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4448"/>
        <c:crosses val="autoZero"/>
        <c:auto val="1"/>
        <c:lblAlgn val="ctr"/>
        <c:lblOffset val="100"/>
        <c:noMultiLvlLbl val="0"/>
      </c:catAx>
      <c:valAx>
        <c:axId val="521474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74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Referrals Screened</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A1E-4C87-B831-B0DA2F56E3AB}"/>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6A1E-4C87-B831-B0DA2F56E3A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'Referrals Accepted'!$I$8:$J$8</c:f>
              <c:strCache>
                <c:ptCount val="2"/>
                <c:pt idx="0">
                  <c:v>Referrals screened (%)</c:v>
                </c:pt>
                <c:pt idx="1">
                  <c:v>Referrals not screened (%)</c:v>
                </c:pt>
              </c:strCache>
            </c:strRef>
          </c:cat>
          <c:val>
            <c:numRef>
              <c:f>'Referrals Accepted'!$I$9:$J$9</c:f>
              <c:numCache>
                <c:formatCode>General</c:formatCode>
                <c:ptCount val="2"/>
                <c:pt idx="0">
                  <c:v>0</c:v>
                </c:pt>
                <c:pt idx="1">
                  <c:v>0</c:v>
                </c:pt>
              </c:numCache>
            </c:numRef>
          </c:val>
          <c:extLst>
            <c:ext xmlns:c16="http://schemas.microsoft.com/office/drawing/2014/chart" uri="{C3380CC4-5D6E-409C-BE32-E72D297353CC}">
              <c16:uniqueId val="{00000004-6A1E-4C87-B831-B0DA2F56E3AB}"/>
            </c:ext>
          </c:extLst>
        </c:ser>
        <c:dLbls>
          <c:dLblPos val="inEnd"/>
          <c:showLegendKey val="0"/>
          <c:showVal val="1"/>
          <c:showCatName val="0"/>
          <c:showSerName val="0"/>
          <c:showPercent val="0"/>
          <c:showBubbleSize val="0"/>
          <c:showLeaderLines val="1"/>
        </c:dLbls>
        <c:firstSliceAng val="161"/>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Screens Accepted</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17F-471D-8B0C-04EEC7594AD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117F-471D-8B0C-04EEC7594AD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'Referrals Accepted'!$M$8:$N$8</c:f>
              <c:strCache>
                <c:ptCount val="2"/>
                <c:pt idx="0">
                  <c:v>Screens accepted (%)</c:v>
                </c:pt>
                <c:pt idx="1">
                  <c:v>Screens not accepted (%)</c:v>
                </c:pt>
              </c:strCache>
            </c:strRef>
          </c:cat>
          <c:val>
            <c:numRef>
              <c:f>'Referrals Accepted'!$M$9:$N$9</c:f>
              <c:numCache>
                <c:formatCode>General</c:formatCode>
                <c:ptCount val="2"/>
                <c:pt idx="0">
                  <c:v>0</c:v>
                </c:pt>
                <c:pt idx="1">
                  <c:v>0</c:v>
                </c:pt>
              </c:numCache>
            </c:numRef>
          </c:val>
          <c:extLst>
            <c:ext xmlns:c16="http://schemas.microsoft.com/office/drawing/2014/chart" uri="{C3380CC4-5D6E-409C-BE32-E72D297353CC}">
              <c16:uniqueId val="{00000004-117F-471D-8B0C-04EEC7594AD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Referrals Accepted</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D34C-43CE-8CD8-7E7581FBB0A2}"/>
              </c:ext>
            </c:extLst>
          </c:dPt>
          <c:dPt>
            <c:idx val="1"/>
            <c:bubble3D val="0"/>
            <c:spPr>
              <a:solidFill>
                <a:schemeClr val="accent6">
                  <a:lumMod val="40000"/>
                  <a:lumOff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D34C-43CE-8CD8-7E7581FBB0A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'Referrals Accepted'!$K$8:$L$8</c:f>
              <c:strCache>
                <c:ptCount val="2"/>
                <c:pt idx="0">
                  <c:v>Referrals accepted (%)</c:v>
                </c:pt>
                <c:pt idx="1">
                  <c:v>Referrals not accepted (%)</c:v>
                </c:pt>
              </c:strCache>
            </c:strRef>
          </c:cat>
          <c:val>
            <c:numRef>
              <c:f>'Referrals Accepted'!$K$9:$L$9</c:f>
              <c:numCache>
                <c:formatCode>General</c:formatCode>
                <c:ptCount val="2"/>
                <c:pt idx="0">
                  <c:v>0</c:v>
                </c:pt>
                <c:pt idx="1">
                  <c:v>0</c:v>
                </c:pt>
              </c:numCache>
            </c:numRef>
          </c:val>
          <c:extLst>
            <c:ext xmlns:c16="http://schemas.microsoft.com/office/drawing/2014/chart" uri="{C3380CC4-5D6E-409C-BE32-E72D297353CC}">
              <c16:uniqueId val="{00000004-D34C-43CE-8CD8-7E7581FBB0A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reunified with their child(ren)</a:t>
            </a:r>
            <a:r>
              <a:rPr lang="en-US" baseline="0"/>
              <a:t> </a:t>
            </a:r>
            <a:r>
              <a:rPr lang="en-US"/>
              <a:t>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Reunification!$C$6</c:f>
              <c:strCache>
                <c:ptCount val="1"/>
                <c:pt idx="0">
                  <c:v>% of reunified</c:v>
                </c:pt>
              </c:strCache>
            </c:strRef>
          </c:tx>
          <c:spPr>
            <a:solidFill>
              <a:schemeClr val="accent2">
                <a:lumMod val="75000"/>
              </a:schemeClr>
            </a:solidFill>
            <a:ln>
              <a:noFill/>
            </a:ln>
            <a:effectLst/>
          </c:spPr>
          <c:invertIfNegative val="0"/>
          <c:cat>
            <c:strRef>
              <c:f>Reunification!$A$7:$A$15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Reunification!$C$7:$C$15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66B-4668-B904-1853094B4326}"/>
            </c:ext>
          </c:extLst>
        </c:ser>
        <c:dLbls>
          <c:showLegendKey val="0"/>
          <c:showVal val="0"/>
          <c:showCatName val="0"/>
          <c:showSerName val="0"/>
          <c:showPercent val="0"/>
          <c:showBubbleSize val="0"/>
        </c:dLbls>
        <c:gapWidth val="119"/>
        <c:overlap val="-27"/>
        <c:axId val="521101744"/>
        <c:axId val="521097432"/>
        <c:extLst>
          <c:ext xmlns:c15="http://schemas.microsoft.com/office/drawing/2012/chart" uri="{02D57815-91ED-43cb-92C2-25804820EDAC}">
            <c15:filteredBarSeries>
              <c15:ser>
                <c:idx val="0"/>
                <c:order val="0"/>
                <c:tx>
                  <c:strRef>
                    <c:extLst>
                      <c:ext uri="{02D57815-91ED-43cb-92C2-25804820EDAC}">
                        <c15:formulaRef>
                          <c15:sqref>Reunification!$B$6</c15:sqref>
                        </c15:formulaRef>
                      </c:ext>
                    </c:extLst>
                    <c:strCache>
                      <c:ptCount val="1"/>
                      <c:pt idx="0">
                        <c:v>Reunified</c:v>
                      </c:pt>
                    </c:strCache>
                  </c:strRef>
                </c:tx>
                <c:spPr>
                  <a:solidFill>
                    <a:schemeClr val="accent6">
                      <a:shade val="76000"/>
                    </a:schemeClr>
                  </a:solidFill>
                  <a:ln>
                    <a:noFill/>
                  </a:ln>
                  <a:effectLst/>
                </c:spPr>
                <c:invertIfNegative val="0"/>
                <c:cat>
                  <c:strRef>
                    <c:extLst>
                      <c:ext uri="{02D57815-91ED-43cb-92C2-25804820EDAC}">
                        <c15:formulaRef>
                          <c15:sqref>Reunification!$A$7:$A$15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Reunification!$B$7:$B$15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66B-4668-B904-1853094B4326}"/>
                  </c:ext>
                </c:extLst>
              </c15:ser>
            </c15:filteredBarSeries>
          </c:ext>
        </c:extLst>
      </c:barChart>
      <c:catAx>
        <c:axId val="521101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7432"/>
        <c:crosses val="autoZero"/>
        <c:auto val="1"/>
        <c:lblAlgn val="ctr"/>
        <c:lblOffset val="100"/>
        <c:noMultiLvlLbl val="0"/>
      </c:catAx>
      <c:valAx>
        <c:axId val="521097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101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reunified with their child(ren)</a:t>
            </a:r>
            <a:r>
              <a:rPr lang="en-US" baseline="0"/>
              <a:t> </a:t>
            </a:r>
            <a:r>
              <a:rPr lang="en-US"/>
              <a:t>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Reunification!$B$6</c:f>
              <c:strCache>
                <c:ptCount val="1"/>
                <c:pt idx="0">
                  <c:v>Reunified</c:v>
                </c:pt>
              </c:strCache>
            </c:strRef>
          </c:tx>
          <c:spPr>
            <a:solidFill>
              <a:schemeClr val="accent2">
                <a:lumMod val="60000"/>
                <a:lumOff val="40000"/>
              </a:schemeClr>
            </a:solidFill>
            <a:ln>
              <a:noFill/>
            </a:ln>
            <a:effectLst/>
          </c:spPr>
          <c:invertIfNegative val="0"/>
          <c:cat>
            <c:strRef>
              <c:f>Reunification!$A$7:$A$15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Reunification!$B$7:$B$15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A12-4CDC-B141-AC09D643667F}"/>
            </c:ext>
          </c:extLst>
        </c:ser>
        <c:dLbls>
          <c:showLegendKey val="0"/>
          <c:showVal val="0"/>
          <c:showCatName val="0"/>
          <c:showSerName val="0"/>
          <c:showPercent val="0"/>
          <c:showBubbleSize val="0"/>
        </c:dLbls>
        <c:gapWidth val="119"/>
        <c:overlap val="-27"/>
        <c:axId val="521099784"/>
        <c:axId val="521095472"/>
        <c:extLst>
          <c:ext xmlns:c15="http://schemas.microsoft.com/office/drawing/2012/chart" uri="{02D57815-91ED-43cb-92C2-25804820EDAC}">
            <c15:filteredBarSeries>
              <c15:ser>
                <c:idx val="1"/>
                <c:order val="1"/>
                <c:tx>
                  <c:strRef>
                    <c:extLst>
                      <c:ext uri="{02D57815-91ED-43cb-92C2-25804820EDAC}">
                        <c15:formulaRef>
                          <c15:sqref>Reunification!$C$6</c15:sqref>
                        </c15:formulaRef>
                      </c:ext>
                    </c:extLst>
                    <c:strCache>
                      <c:ptCount val="1"/>
                      <c:pt idx="0">
                        <c:v>% of reunified</c:v>
                      </c:pt>
                    </c:strCache>
                  </c:strRef>
                </c:tx>
                <c:spPr>
                  <a:solidFill>
                    <a:schemeClr val="accent6">
                      <a:lumMod val="75000"/>
                    </a:schemeClr>
                  </a:solidFill>
                  <a:ln>
                    <a:noFill/>
                  </a:ln>
                  <a:effectLst/>
                </c:spPr>
                <c:invertIfNegative val="0"/>
                <c:cat>
                  <c:strRef>
                    <c:extLst>
                      <c:ext uri="{02D57815-91ED-43cb-92C2-25804820EDAC}">
                        <c15:formulaRef>
                          <c15:sqref>Reunification!$A$7:$A$15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Reunification!$C$7:$C$15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4A12-4CDC-B141-AC09D643667F}"/>
                  </c:ext>
                </c:extLst>
              </c15:ser>
            </c15:filteredBarSeries>
          </c:ext>
        </c:extLst>
      </c:barChart>
      <c:catAx>
        <c:axId val="52109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5472"/>
        <c:crosses val="autoZero"/>
        <c:auto val="1"/>
        <c:lblAlgn val="ctr"/>
        <c:lblOffset val="100"/>
        <c:noMultiLvlLbl val="0"/>
      </c:catAx>
      <c:valAx>
        <c:axId val="521095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9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reunified with their child(ren)</a:t>
            </a:r>
            <a:r>
              <a:rPr lang="en-US" baseline="0"/>
              <a:t> </a:t>
            </a:r>
            <a:r>
              <a:rPr lang="en-US"/>
              <a:t>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Reunification!$C$18</c:f>
              <c:strCache>
                <c:ptCount val="1"/>
                <c:pt idx="0">
                  <c:v>% of accepted</c:v>
                </c:pt>
              </c:strCache>
            </c:strRef>
          </c:tx>
          <c:spPr>
            <a:solidFill>
              <a:schemeClr val="accent2">
                <a:lumMod val="75000"/>
              </a:schemeClr>
            </a:solidFill>
            <a:ln>
              <a:noFill/>
            </a:ln>
            <a:effectLst/>
          </c:spPr>
          <c:invertIfNegative val="0"/>
          <c:cat>
            <c:strRef>
              <c:f>Reunification!$A$19:$A$22</c:f>
              <c:strCache>
                <c:ptCount val="4"/>
                <c:pt idx="0">
                  <c:v>Women</c:v>
                </c:pt>
                <c:pt idx="1">
                  <c:v>Men</c:v>
                </c:pt>
                <c:pt idx="2">
                  <c:v>Non-Binary</c:v>
                </c:pt>
                <c:pt idx="3">
                  <c:v>Other/Unknown</c:v>
                </c:pt>
              </c:strCache>
            </c:strRef>
          </c:cat>
          <c:val>
            <c:numRef>
              <c:f>Reunification!$C$19:$C$22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496-4320-AE21-0CDA368C9560}"/>
            </c:ext>
          </c:extLst>
        </c:ser>
        <c:dLbls>
          <c:showLegendKey val="0"/>
          <c:showVal val="0"/>
          <c:showCatName val="0"/>
          <c:showSerName val="0"/>
          <c:showPercent val="0"/>
          <c:showBubbleSize val="0"/>
        </c:dLbls>
        <c:gapWidth val="123"/>
        <c:overlap val="-27"/>
        <c:axId val="521095864"/>
        <c:axId val="521097824"/>
        <c:extLst>
          <c:ext xmlns:c15="http://schemas.microsoft.com/office/drawing/2012/chart" uri="{02D57815-91ED-43cb-92C2-25804820EDAC}">
            <c15:filteredBarSeries>
              <c15:ser>
                <c:idx val="0"/>
                <c:order val="0"/>
                <c:tx>
                  <c:strRef>
                    <c:extLst>
                      <c:ext uri="{02D57815-91ED-43cb-92C2-25804820EDAC}">
                        <c15:formulaRef>
                          <c15:sqref>Reunification!$B$18</c15:sqref>
                        </c15:formulaRef>
                      </c:ext>
                    </c:extLst>
                    <c:strCache>
                      <c:ptCount val="1"/>
                      <c:pt idx="0">
                        <c:v>Accepted</c:v>
                      </c:pt>
                    </c:strCache>
                  </c:strRef>
                </c:tx>
                <c:spPr>
                  <a:solidFill>
                    <a:schemeClr val="accent1"/>
                  </a:solidFill>
                  <a:ln>
                    <a:noFill/>
                  </a:ln>
                  <a:effectLst/>
                </c:spPr>
                <c:invertIfNegative val="0"/>
                <c:cat>
                  <c:strRef>
                    <c:extLst>
                      <c:ext uri="{02D57815-91ED-43cb-92C2-25804820EDAC}">
                        <c15:formulaRef>
                          <c15:sqref>Reunification!$A$19:$A$22</c15:sqref>
                        </c15:formulaRef>
                      </c:ext>
                    </c:extLst>
                    <c:strCache>
                      <c:ptCount val="4"/>
                      <c:pt idx="0">
                        <c:v>Women</c:v>
                      </c:pt>
                      <c:pt idx="1">
                        <c:v>Men</c:v>
                      </c:pt>
                      <c:pt idx="2">
                        <c:v>Non-Binary</c:v>
                      </c:pt>
                      <c:pt idx="3">
                        <c:v>Other/Unknown</c:v>
                      </c:pt>
                    </c:strCache>
                  </c:strRef>
                </c:cat>
                <c:val>
                  <c:numRef>
                    <c:extLst>
                      <c:ext uri="{02D57815-91ED-43cb-92C2-25804820EDAC}">
                        <c15:formulaRef>
                          <c15:sqref>Reunification!$B$19:$B$22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496-4320-AE21-0CDA368C9560}"/>
                  </c:ext>
                </c:extLst>
              </c15:ser>
            </c15:filteredBarSeries>
          </c:ext>
        </c:extLst>
      </c:barChart>
      <c:catAx>
        <c:axId val="52109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7824"/>
        <c:crosses val="autoZero"/>
        <c:auto val="1"/>
        <c:lblAlgn val="ctr"/>
        <c:lblOffset val="100"/>
        <c:noMultiLvlLbl val="0"/>
      </c:catAx>
      <c:valAx>
        <c:axId val="52109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5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a:t>
            </a:r>
            <a:r>
              <a:rPr lang="en-US"/>
              <a:t>of parents reunified with their child(ren)</a:t>
            </a:r>
            <a:r>
              <a:rPr lang="en-US" baseline="0"/>
              <a:t> </a:t>
            </a:r>
            <a:r>
              <a:rPr lang="en-US"/>
              <a:t>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Reunification!$B$18</c:f>
              <c:strCache>
                <c:ptCount val="1"/>
                <c:pt idx="0">
                  <c:v>Accepted</c:v>
                </c:pt>
              </c:strCache>
            </c:strRef>
          </c:tx>
          <c:spPr>
            <a:solidFill>
              <a:schemeClr val="accent2">
                <a:lumMod val="60000"/>
                <a:lumOff val="40000"/>
              </a:schemeClr>
            </a:solidFill>
            <a:ln>
              <a:solidFill>
                <a:schemeClr val="accent2">
                  <a:lumMod val="60000"/>
                  <a:lumOff val="40000"/>
                  <a:alpha val="94000"/>
                </a:schemeClr>
              </a:solidFill>
            </a:ln>
            <a:effectLst/>
          </c:spPr>
          <c:invertIfNegative val="0"/>
          <c:cat>
            <c:strRef>
              <c:f>Reunification!$A$19:$A$22</c:f>
              <c:strCache>
                <c:ptCount val="4"/>
                <c:pt idx="0">
                  <c:v>Women</c:v>
                </c:pt>
                <c:pt idx="1">
                  <c:v>Men</c:v>
                </c:pt>
                <c:pt idx="2">
                  <c:v>Non-Binary</c:v>
                </c:pt>
                <c:pt idx="3">
                  <c:v>Other/Unknown</c:v>
                </c:pt>
              </c:strCache>
            </c:strRef>
          </c:cat>
          <c:val>
            <c:numRef>
              <c:f>Reunification!$B$19:$B$22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555-450F-9C46-32E60B0C17A8}"/>
            </c:ext>
          </c:extLst>
        </c:ser>
        <c:dLbls>
          <c:showLegendKey val="0"/>
          <c:showVal val="0"/>
          <c:showCatName val="0"/>
          <c:showSerName val="0"/>
          <c:showPercent val="0"/>
          <c:showBubbleSize val="0"/>
        </c:dLbls>
        <c:gapWidth val="123"/>
        <c:overlap val="-27"/>
        <c:axId val="521101352"/>
        <c:axId val="521094296"/>
        <c:extLst>
          <c:ext xmlns:c15="http://schemas.microsoft.com/office/drawing/2012/chart" uri="{02D57815-91ED-43cb-92C2-25804820EDAC}">
            <c15:filteredBarSeries>
              <c15:ser>
                <c:idx val="1"/>
                <c:order val="1"/>
                <c:tx>
                  <c:strRef>
                    <c:extLst>
                      <c:ext uri="{02D57815-91ED-43cb-92C2-25804820EDAC}">
                        <c15:formulaRef>
                          <c15:sqref>Reunification!$C$18</c15:sqref>
                        </c15:formulaRef>
                      </c:ext>
                    </c:extLst>
                    <c:strCache>
                      <c:ptCount val="1"/>
                      <c:pt idx="0">
                        <c:v>% of accepted</c:v>
                      </c:pt>
                    </c:strCache>
                  </c:strRef>
                </c:tx>
                <c:spPr>
                  <a:solidFill>
                    <a:schemeClr val="accent2"/>
                  </a:solidFill>
                  <a:ln>
                    <a:noFill/>
                  </a:ln>
                  <a:effectLst/>
                </c:spPr>
                <c:invertIfNegative val="0"/>
                <c:cat>
                  <c:strRef>
                    <c:extLst>
                      <c:ext uri="{02D57815-91ED-43cb-92C2-25804820EDAC}">
                        <c15:formulaRef>
                          <c15:sqref>Reunification!$A$19:$A$22</c15:sqref>
                        </c15:formulaRef>
                      </c:ext>
                    </c:extLst>
                    <c:strCache>
                      <c:ptCount val="4"/>
                      <c:pt idx="0">
                        <c:v>Women</c:v>
                      </c:pt>
                      <c:pt idx="1">
                        <c:v>Men</c:v>
                      </c:pt>
                      <c:pt idx="2">
                        <c:v>Non-Binary</c:v>
                      </c:pt>
                      <c:pt idx="3">
                        <c:v>Other/Unknown</c:v>
                      </c:pt>
                    </c:strCache>
                  </c:strRef>
                </c:cat>
                <c:val>
                  <c:numRef>
                    <c:extLst>
                      <c:ext uri="{02D57815-91ED-43cb-92C2-25804820EDAC}">
                        <c15:formulaRef>
                          <c15:sqref>Reunification!$C$19:$C$22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55-450F-9C46-32E60B0C17A8}"/>
                  </c:ext>
                </c:extLst>
              </c15:ser>
            </c15:filteredBarSeries>
          </c:ext>
        </c:extLst>
      </c:barChart>
      <c:catAx>
        <c:axId val="5211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4296"/>
        <c:crosses val="autoZero"/>
        <c:auto val="1"/>
        <c:lblAlgn val="ctr"/>
        <c:lblOffset val="100"/>
        <c:noMultiLvlLbl val="0"/>
      </c:catAx>
      <c:valAx>
        <c:axId val="521094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101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RaceEthnicity!$F$6</c:f>
              <c:strCache>
                <c:ptCount val="1"/>
                <c:pt idx="0">
                  <c:v>Graduated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RaceEthnicity!$F$7:$F$15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12-8C6D-44B8-AB29-C379C76A3AAD}"/>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8C6D-44B8-AB29-C379C76A3AAD}"/>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8C6D-44B8-AB29-C379C76A3AAD}"/>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8C6D-44B8-AB29-C379C76A3AAD}"/>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8C6D-44B8-AB29-C379C76A3AAD}"/>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8C6D-44B8-AB29-C379C76A3AAD}"/>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8C6D-44B8-AB29-C379C76A3AAD}"/>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8C6D-44B8-AB29-C379C76A3AAD}"/>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8C6D-44B8-AB29-C379C76A3AA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8C6D-44B8-AB29-C379C76A3AA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8C6D-44B8-AB29-C379C76A3AAD}"/>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8C6D-44B8-AB29-C379C76A3AAD}"/>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8C6D-44B8-AB29-C379C76A3AAD}"/>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8C6D-44B8-AB29-C379C76A3AAD}"/>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8C6D-44B8-AB29-C379C76A3AAD}"/>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8C6D-44B8-AB29-C379C76A3AAD}"/>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8C6D-44B8-AB29-C379C76A3AA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8C6D-44B8-AB29-C379C76A3AAD}"/>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graduated</a:t>
            </a:r>
            <a:r>
              <a:rPr lang="en-US" baseline="0"/>
              <a:t> </a:t>
            </a:r>
            <a:r>
              <a:rPr lang="en-US"/>
              <a:t>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Graduation!$C$6</c:f>
              <c:strCache>
                <c:ptCount val="1"/>
                <c:pt idx="0">
                  <c:v>% of graduates</c:v>
                </c:pt>
              </c:strCache>
            </c:strRef>
          </c:tx>
          <c:spPr>
            <a:solidFill>
              <a:schemeClr val="accent1">
                <a:lumMod val="75000"/>
              </a:schemeClr>
            </a:solidFill>
            <a:ln>
              <a:noFill/>
            </a:ln>
            <a:effectLst/>
          </c:spPr>
          <c:invertIfNegative val="0"/>
          <c:cat>
            <c:strRef>
              <c:f>Graduation!$A$7:$A$15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Graduation!$C$7:$C$15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216-454A-A631-C53094D42949}"/>
            </c:ext>
          </c:extLst>
        </c:ser>
        <c:dLbls>
          <c:showLegendKey val="0"/>
          <c:showVal val="0"/>
          <c:showCatName val="0"/>
          <c:showSerName val="0"/>
          <c:showPercent val="0"/>
          <c:showBubbleSize val="0"/>
        </c:dLbls>
        <c:gapWidth val="119"/>
        <c:overlap val="-27"/>
        <c:axId val="521098608"/>
        <c:axId val="521094688"/>
        <c:extLst>
          <c:ext xmlns:c15="http://schemas.microsoft.com/office/drawing/2012/chart" uri="{02D57815-91ED-43cb-92C2-25804820EDAC}">
            <c15:filteredBarSeries>
              <c15:ser>
                <c:idx val="0"/>
                <c:order val="0"/>
                <c:tx>
                  <c:strRef>
                    <c:extLst>
                      <c:ext uri="{02D57815-91ED-43cb-92C2-25804820EDAC}">
                        <c15:formulaRef>
                          <c15:sqref>Graduation!$B$6</c15:sqref>
                        </c15:formulaRef>
                      </c:ext>
                    </c:extLst>
                    <c:strCache>
                      <c:ptCount val="1"/>
                      <c:pt idx="0">
                        <c:v>Graduations</c:v>
                      </c:pt>
                    </c:strCache>
                  </c:strRef>
                </c:tx>
                <c:spPr>
                  <a:solidFill>
                    <a:schemeClr val="accent6">
                      <a:shade val="76000"/>
                    </a:schemeClr>
                  </a:solidFill>
                  <a:ln>
                    <a:noFill/>
                  </a:ln>
                  <a:effectLst/>
                </c:spPr>
                <c:invertIfNegative val="0"/>
                <c:cat>
                  <c:strRef>
                    <c:extLst>
                      <c:ext uri="{02D57815-91ED-43cb-92C2-25804820EDAC}">
                        <c15:formulaRef>
                          <c15:sqref>Graduation!$A$7:$A$15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Graduation!$B$7:$B$15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216-454A-A631-C53094D42949}"/>
                  </c:ext>
                </c:extLst>
              </c15:ser>
            </c15:filteredBarSeries>
          </c:ext>
        </c:extLst>
      </c:barChart>
      <c:catAx>
        <c:axId val="52109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4688"/>
        <c:crosses val="autoZero"/>
        <c:auto val="1"/>
        <c:lblAlgn val="ctr"/>
        <c:lblOffset val="100"/>
        <c:noMultiLvlLbl val="0"/>
      </c:catAx>
      <c:valAx>
        <c:axId val="521094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8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graduated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Graduation!$B$6</c:f>
              <c:strCache>
                <c:ptCount val="1"/>
                <c:pt idx="0">
                  <c:v>Graduations</c:v>
                </c:pt>
              </c:strCache>
            </c:strRef>
          </c:tx>
          <c:spPr>
            <a:solidFill>
              <a:schemeClr val="accent1">
                <a:lumMod val="60000"/>
                <a:lumOff val="40000"/>
              </a:schemeClr>
            </a:solidFill>
            <a:ln>
              <a:noFill/>
            </a:ln>
            <a:effectLst/>
          </c:spPr>
          <c:invertIfNegative val="0"/>
          <c:cat>
            <c:strRef>
              <c:f>Graduation!$A$7:$A$15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Graduation!$B$7:$B$15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94F-4D71-9CF1-2DF108B9CA3C}"/>
            </c:ext>
          </c:extLst>
        </c:ser>
        <c:dLbls>
          <c:showLegendKey val="0"/>
          <c:showVal val="0"/>
          <c:showCatName val="0"/>
          <c:showSerName val="0"/>
          <c:showPercent val="0"/>
          <c:showBubbleSize val="0"/>
        </c:dLbls>
        <c:gapWidth val="119"/>
        <c:overlap val="-27"/>
        <c:axId val="521097040"/>
        <c:axId val="626208624"/>
        <c:extLst>
          <c:ext xmlns:c15="http://schemas.microsoft.com/office/drawing/2012/chart" uri="{02D57815-91ED-43cb-92C2-25804820EDAC}">
            <c15:filteredBarSeries>
              <c15:ser>
                <c:idx val="1"/>
                <c:order val="1"/>
                <c:tx>
                  <c:strRef>
                    <c:extLst>
                      <c:ext uri="{02D57815-91ED-43cb-92C2-25804820EDAC}">
                        <c15:formulaRef>
                          <c15:sqref>Graduation!$C$6</c15:sqref>
                        </c15:formulaRef>
                      </c:ext>
                    </c:extLst>
                    <c:strCache>
                      <c:ptCount val="1"/>
                      <c:pt idx="0">
                        <c:v>% of graduates</c:v>
                      </c:pt>
                    </c:strCache>
                  </c:strRef>
                </c:tx>
                <c:spPr>
                  <a:solidFill>
                    <a:schemeClr val="accent6">
                      <a:lumMod val="75000"/>
                    </a:schemeClr>
                  </a:solidFill>
                  <a:ln>
                    <a:noFill/>
                  </a:ln>
                  <a:effectLst/>
                </c:spPr>
                <c:invertIfNegative val="0"/>
                <c:cat>
                  <c:strRef>
                    <c:extLst>
                      <c:ext uri="{02D57815-91ED-43cb-92C2-25804820EDAC}">
                        <c15:formulaRef>
                          <c15:sqref>Graduation!$A$7:$A$15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Graduation!$C$7:$C$15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94F-4D71-9CF1-2DF108B9CA3C}"/>
                  </c:ext>
                </c:extLst>
              </c15:ser>
            </c15:filteredBarSeries>
          </c:ext>
        </c:extLst>
      </c:barChart>
      <c:catAx>
        <c:axId val="52109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08624"/>
        <c:crosses val="autoZero"/>
        <c:auto val="1"/>
        <c:lblAlgn val="ctr"/>
        <c:lblOffset val="100"/>
        <c:noMultiLvlLbl val="0"/>
      </c:catAx>
      <c:valAx>
        <c:axId val="626208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097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alpha val="97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 of parents graduated</a:t>
            </a:r>
            <a:r>
              <a:rPr lang="en-US" baseline="0"/>
              <a:t> </a:t>
            </a:r>
            <a:r>
              <a:rPr lang="en-US"/>
              <a:t>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Graduation!$C$18</c:f>
              <c:strCache>
                <c:ptCount val="1"/>
                <c:pt idx="0">
                  <c:v>% of graduates</c:v>
                </c:pt>
              </c:strCache>
            </c:strRef>
          </c:tx>
          <c:spPr>
            <a:solidFill>
              <a:schemeClr val="accent1">
                <a:lumMod val="75000"/>
              </a:schemeClr>
            </a:solidFill>
            <a:ln>
              <a:noFill/>
            </a:ln>
            <a:effectLst/>
          </c:spPr>
          <c:invertIfNegative val="0"/>
          <c:cat>
            <c:strRef>
              <c:f>Graduation!$A$19:$A$22</c:f>
              <c:strCache>
                <c:ptCount val="4"/>
                <c:pt idx="0">
                  <c:v>Women</c:v>
                </c:pt>
                <c:pt idx="1">
                  <c:v>Men</c:v>
                </c:pt>
                <c:pt idx="2">
                  <c:v>Non-Binary</c:v>
                </c:pt>
                <c:pt idx="3">
                  <c:v>Other/Unknown</c:v>
                </c:pt>
              </c:strCache>
            </c:strRef>
          </c:cat>
          <c:val>
            <c:numRef>
              <c:f>Graduation!$C$19:$C$22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BB1-4483-BC57-92F85CE34622}"/>
            </c:ext>
          </c:extLst>
        </c:ser>
        <c:dLbls>
          <c:showLegendKey val="0"/>
          <c:showVal val="0"/>
          <c:showCatName val="0"/>
          <c:showSerName val="0"/>
          <c:showPercent val="0"/>
          <c:showBubbleSize val="0"/>
        </c:dLbls>
        <c:gapWidth val="123"/>
        <c:overlap val="-27"/>
        <c:axId val="626213720"/>
        <c:axId val="626207840"/>
        <c:extLst>
          <c:ext xmlns:c15="http://schemas.microsoft.com/office/drawing/2012/chart" uri="{02D57815-91ED-43cb-92C2-25804820EDAC}">
            <c15:filteredBarSeries>
              <c15:ser>
                <c:idx val="0"/>
                <c:order val="0"/>
                <c:tx>
                  <c:strRef>
                    <c:extLst>
                      <c:ext uri="{02D57815-91ED-43cb-92C2-25804820EDAC}">
                        <c15:formulaRef>
                          <c15:sqref>Graduation!$B$18</c15:sqref>
                        </c15:formulaRef>
                      </c:ext>
                    </c:extLst>
                    <c:strCache>
                      <c:ptCount val="1"/>
                      <c:pt idx="0">
                        <c:v>Graduations</c:v>
                      </c:pt>
                    </c:strCache>
                  </c:strRef>
                </c:tx>
                <c:spPr>
                  <a:solidFill>
                    <a:schemeClr val="accent1"/>
                  </a:solidFill>
                  <a:ln>
                    <a:noFill/>
                  </a:ln>
                  <a:effectLst/>
                </c:spPr>
                <c:invertIfNegative val="0"/>
                <c:cat>
                  <c:strRef>
                    <c:extLst>
                      <c:ext uri="{02D57815-91ED-43cb-92C2-25804820EDAC}">
                        <c15:formulaRef>
                          <c15:sqref>Graduation!$A$19:$A$22</c15:sqref>
                        </c15:formulaRef>
                      </c:ext>
                    </c:extLst>
                    <c:strCache>
                      <c:ptCount val="4"/>
                      <c:pt idx="0">
                        <c:v>Women</c:v>
                      </c:pt>
                      <c:pt idx="1">
                        <c:v>Men</c:v>
                      </c:pt>
                      <c:pt idx="2">
                        <c:v>Non-Binary</c:v>
                      </c:pt>
                      <c:pt idx="3">
                        <c:v>Other/Unknown</c:v>
                      </c:pt>
                    </c:strCache>
                  </c:strRef>
                </c:cat>
                <c:val>
                  <c:numRef>
                    <c:extLst>
                      <c:ext uri="{02D57815-91ED-43cb-92C2-25804820EDAC}">
                        <c15:formulaRef>
                          <c15:sqref>Graduation!$B$19:$B$22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BB1-4483-BC57-92F85CE34622}"/>
                  </c:ext>
                </c:extLst>
              </c15:ser>
            </c15:filteredBarSeries>
          </c:ext>
        </c:extLst>
      </c:barChart>
      <c:catAx>
        <c:axId val="62621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07840"/>
        <c:crosses val="autoZero"/>
        <c:auto val="1"/>
        <c:lblAlgn val="ctr"/>
        <c:lblOffset val="100"/>
        <c:noMultiLvlLbl val="0"/>
      </c:catAx>
      <c:valAx>
        <c:axId val="626207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3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a:t>
            </a:r>
            <a:r>
              <a:rPr lang="en-US"/>
              <a:t>of parents graduated</a:t>
            </a:r>
            <a:r>
              <a:rPr lang="en-US" baseline="0"/>
              <a:t> </a:t>
            </a:r>
            <a:r>
              <a:rPr lang="en-US"/>
              <a:t>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Graduation!$B$18</c:f>
              <c:strCache>
                <c:ptCount val="1"/>
                <c:pt idx="0">
                  <c:v>Graduations</c:v>
                </c:pt>
              </c:strCache>
            </c:strRef>
          </c:tx>
          <c:spPr>
            <a:solidFill>
              <a:schemeClr val="accent1">
                <a:lumMod val="60000"/>
                <a:lumOff val="40000"/>
              </a:schemeClr>
            </a:solidFill>
            <a:ln>
              <a:solidFill>
                <a:schemeClr val="accent1">
                  <a:lumMod val="60000"/>
                  <a:lumOff val="40000"/>
                  <a:alpha val="94000"/>
                </a:schemeClr>
              </a:solidFill>
            </a:ln>
            <a:effectLst/>
          </c:spPr>
          <c:invertIfNegative val="0"/>
          <c:cat>
            <c:strRef>
              <c:f>Graduation!$A$19:$A$22</c:f>
              <c:strCache>
                <c:ptCount val="4"/>
                <c:pt idx="0">
                  <c:v>Women</c:v>
                </c:pt>
                <c:pt idx="1">
                  <c:v>Men</c:v>
                </c:pt>
                <c:pt idx="2">
                  <c:v>Non-Binary</c:v>
                </c:pt>
                <c:pt idx="3">
                  <c:v>Other/Unknown</c:v>
                </c:pt>
              </c:strCache>
            </c:strRef>
          </c:cat>
          <c:val>
            <c:numRef>
              <c:f>Graduation!$B$19:$B$22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69F-4165-9AEE-EB8450041433}"/>
            </c:ext>
          </c:extLst>
        </c:ser>
        <c:dLbls>
          <c:showLegendKey val="0"/>
          <c:showVal val="0"/>
          <c:showCatName val="0"/>
          <c:showSerName val="0"/>
          <c:showPercent val="0"/>
          <c:showBubbleSize val="0"/>
        </c:dLbls>
        <c:gapWidth val="123"/>
        <c:overlap val="-27"/>
        <c:axId val="626209800"/>
        <c:axId val="626208232"/>
        <c:extLst>
          <c:ext xmlns:c15="http://schemas.microsoft.com/office/drawing/2012/chart" uri="{02D57815-91ED-43cb-92C2-25804820EDAC}">
            <c15:filteredBarSeries>
              <c15:ser>
                <c:idx val="1"/>
                <c:order val="1"/>
                <c:tx>
                  <c:strRef>
                    <c:extLst>
                      <c:ext uri="{02D57815-91ED-43cb-92C2-25804820EDAC}">
                        <c15:formulaRef>
                          <c15:sqref>Graduation!$C$18</c15:sqref>
                        </c15:formulaRef>
                      </c:ext>
                    </c:extLst>
                    <c:strCache>
                      <c:ptCount val="1"/>
                      <c:pt idx="0">
                        <c:v>% of graduates</c:v>
                      </c:pt>
                    </c:strCache>
                  </c:strRef>
                </c:tx>
                <c:spPr>
                  <a:solidFill>
                    <a:schemeClr val="accent2"/>
                  </a:solidFill>
                  <a:ln>
                    <a:noFill/>
                  </a:ln>
                  <a:effectLst/>
                </c:spPr>
                <c:invertIfNegative val="0"/>
                <c:cat>
                  <c:strRef>
                    <c:extLst>
                      <c:ext uri="{02D57815-91ED-43cb-92C2-25804820EDAC}">
                        <c15:formulaRef>
                          <c15:sqref>Graduation!$A$19:$A$22</c15:sqref>
                        </c15:formulaRef>
                      </c:ext>
                    </c:extLst>
                    <c:strCache>
                      <c:ptCount val="4"/>
                      <c:pt idx="0">
                        <c:v>Women</c:v>
                      </c:pt>
                      <c:pt idx="1">
                        <c:v>Men</c:v>
                      </c:pt>
                      <c:pt idx="2">
                        <c:v>Non-Binary</c:v>
                      </c:pt>
                      <c:pt idx="3">
                        <c:v>Other/Unknown</c:v>
                      </c:pt>
                    </c:strCache>
                  </c:strRef>
                </c:cat>
                <c:val>
                  <c:numRef>
                    <c:extLst>
                      <c:ext uri="{02D57815-91ED-43cb-92C2-25804820EDAC}">
                        <c15:formulaRef>
                          <c15:sqref>Graduation!$C$19:$C$22</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69F-4165-9AEE-EB8450041433}"/>
                  </c:ext>
                </c:extLst>
              </c15:ser>
            </c15:filteredBarSeries>
          </c:ext>
        </c:extLst>
      </c:barChart>
      <c:catAx>
        <c:axId val="626209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08232"/>
        <c:crosses val="autoZero"/>
        <c:auto val="1"/>
        <c:lblAlgn val="ctr"/>
        <c:lblOffset val="100"/>
        <c:noMultiLvlLbl val="0"/>
      </c:catAx>
      <c:valAx>
        <c:axId val="62620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09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FTC Outcomes</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Completions!$E$7:$G$7</c:f>
              <c:numCache>
                <c:formatCode>General</c:formatCode>
                <c:ptCount val="3"/>
                <c:pt idx="0">
                  <c:v>0</c:v>
                </c:pt>
                <c:pt idx="1">
                  <c:v>0</c:v>
                </c:pt>
                <c:pt idx="2">
                  <c:v>0</c:v>
                </c:pt>
              </c:numCache>
            </c:numRef>
          </c:val>
          <c:extLst>
            <c:ext xmlns:c16="http://schemas.microsoft.com/office/drawing/2014/chart" uri="{C3380CC4-5D6E-409C-BE32-E72D297353CC}">
              <c16:uniqueId val="{00000006-745D-461C-9996-0BACA6FE3D48}"/>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Completions!$E$8:$G$8</c:f>
              <c:numCache>
                <c:formatCode>General</c:formatCode>
                <c:ptCount val="3"/>
                <c:pt idx="0">
                  <c:v>0</c:v>
                </c:pt>
                <c:pt idx="1">
                  <c:v>0</c:v>
                </c:pt>
                <c:pt idx="2">
                  <c:v>0</c:v>
                </c:pt>
              </c:numCache>
            </c:numRef>
          </c:val>
          <c:extLst>
            <c:ext xmlns:c16="http://schemas.microsoft.com/office/drawing/2014/chart" uri="{C3380CC4-5D6E-409C-BE32-E72D297353CC}">
              <c16:uniqueId val="{0000000D-745D-461C-9996-0BACA6FE3D48}"/>
            </c:ext>
          </c:extLst>
        </c:ser>
        <c:ser>
          <c:idx val="2"/>
          <c:order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Completions!$E$9:$G$9</c:f>
              <c:numCache>
                <c:formatCode>General</c:formatCode>
                <c:ptCount val="3"/>
                <c:pt idx="0">
                  <c:v>0</c:v>
                </c:pt>
                <c:pt idx="1">
                  <c:v>0</c:v>
                </c:pt>
                <c:pt idx="2">
                  <c:v>0</c:v>
                </c:pt>
              </c:numCache>
            </c:numRef>
          </c:val>
          <c:extLst>
            <c:ext xmlns:c16="http://schemas.microsoft.com/office/drawing/2014/chart" uri="{C3380CC4-5D6E-409C-BE32-E72D297353CC}">
              <c16:uniqueId val="{00000014-745D-461C-9996-0BACA6FE3D48}"/>
            </c:ext>
          </c:extLst>
        </c:ser>
        <c:ser>
          <c:idx val="3"/>
          <c:order val="3"/>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Completions!$E$10:$G$10</c:f>
              <c:numCache>
                <c:formatCode>General</c:formatCode>
                <c:ptCount val="3"/>
                <c:pt idx="0">
                  <c:v>0</c:v>
                </c:pt>
                <c:pt idx="1">
                  <c:v>0</c:v>
                </c:pt>
                <c:pt idx="2">
                  <c:v>0</c:v>
                </c:pt>
              </c:numCache>
            </c:numRef>
          </c:val>
          <c:extLst>
            <c:ext xmlns:c16="http://schemas.microsoft.com/office/drawing/2014/chart" uri="{C3380CC4-5D6E-409C-BE32-E72D297353CC}">
              <c16:uniqueId val="{0000001B-745D-461C-9996-0BACA6FE3D48}"/>
            </c:ext>
          </c:extLst>
        </c:ser>
        <c:ser>
          <c:idx val="4"/>
          <c:order val="4"/>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D-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F-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1-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Completions!$E$11:$G$11</c:f>
              <c:numCache>
                <c:formatCode>General</c:formatCode>
                <c:ptCount val="3"/>
                <c:pt idx="0">
                  <c:v>0</c:v>
                </c:pt>
                <c:pt idx="1">
                  <c:v>0</c:v>
                </c:pt>
                <c:pt idx="2">
                  <c:v>0</c:v>
                </c:pt>
              </c:numCache>
            </c:numRef>
          </c:val>
          <c:extLst>
            <c:ext xmlns:c16="http://schemas.microsoft.com/office/drawing/2014/chart" uri="{C3380CC4-5D6E-409C-BE32-E72D297353CC}">
              <c16:uniqueId val="{00000022-745D-461C-9996-0BACA6FE3D48}"/>
            </c:ext>
          </c:extLst>
        </c:ser>
        <c:ser>
          <c:idx val="5"/>
          <c:order val="5"/>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6-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8-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Completions!$E$12:$G$12</c:f>
              <c:numCache>
                <c:formatCode>General</c:formatCode>
                <c:ptCount val="3"/>
                <c:pt idx="0">
                  <c:v>0</c:v>
                </c:pt>
                <c:pt idx="1">
                  <c:v>0</c:v>
                </c:pt>
                <c:pt idx="2">
                  <c:v>0</c:v>
                </c:pt>
              </c:numCache>
            </c:numRef>
          </c:val>
          <c:extLst>
            <c:ext xmlns:c16="http://schemas.microsoft.com/office/drawing/2014/chart" uri="{C3380CC4-5D6E-409C-BE32-E72D297353CC}">
              <c16:uniqueId val="{00000029-745D-461C-9996-0BACA6FE3D48}"/>
            </c:ext>
          </c:extLst>
        </c:ser>
        <c:ser>
          <c:idx val="6"/>
          <c:order val="6"/>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Completions!$E$13:$G$13</c:f>
              <c:numCache>
                <c:formatCode>General</c:formatCode>
                <c:ptCount val="3"/>
                <c:pt idx="0">
                  <c:v>0</c:v>
                </c:pt>
                <c:pt idx="1">
                  <c:v>0</c:v>
                </c:pt>
                <c:pt idx="2">
                  <c:v>0</c:v>
                </c:pt>
              </c:numCache>
            </c:numRef>
          </c:val>
          <c:extLst>
            <c:ext xmlns:c16="http://schemas.microsoft.com/office/drawing/2014/chart" uri="{C3380CC4-5D6E-409C-BE32-E72D297353CC}">
              <c16:uniqueId val="{00000030-745D-461C-9996-0BACA6FE3D48}"/>
            </c:ext>
          </c:extLst>
        </c:ser>
        <c:ser>
          <c:idx val="7"/>
          <c:order val="7"/>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2-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4-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6-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Completions!$E$14:$G$14</c:f>
              <c:numCache>
                <c:formatCode>General</c:formatCode>
                <c:ptCount val="3"/>
                <c:pt idx="0">
                  <c:v>0</c:v>
                </c:pt>
                <c:pt idx="1">
                  <c:v>0</c:v>
                </c:pt>
                <c:pt idx="2">
                  <c:v>0</c:v>
                </c:pt>
              </c:numCache>
            </c:numRef>
          </c:val>
          <c:extLst>
            <c:ext xmlns:c16="http://schemas.microsoft.com/office/drawing/2014/chart" uri="{C3380CC4-5D6E-409C-BE32-E72D297353CC}">
              <c16:uniqueId val="{00000037-745D-461C-9996-0BACA6FE3D48}"/>
            </c:ext>
          </c:extLst>
        </c:ser>
        <c:ser>
          <c:idx val="8"/>
          <c:order val="8"/>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9-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B-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D-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Completions!$E$15:$G$15</c:f>
              <c:numCache>
                <c:formatCode>General</c:formatCode>
                <c:ptCount val="3"/>
                <c:pt idx="0">
                  <c:v>0</c:v>
                </c:pt>
                <c:pt idx="1">
                  <c:v>0</c:v>
                </c:pt>
                <c:pt idx="2">
                  <c:v>0</c:v>
                </c:pt>
              </c:numCache>
            </c:numRef>
          </c:val>
          <c:extLst>
            <c:ext xmlns:c16="http://schemas.microsoft.com/office/drawing/2014/chart" uri="{C3380CC4-5D6E-409C-BE32-E72D297353CC}">
              <c16:uniqueId val="{0000003E-745D-461C-9996-0BACA6FE3D48}"/>
            </c:ext>
          </c:extLst>
        </c:ser>
        <c:ser>
          <c:idx val="9"/>
          <c:order val="9"/>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745D-461C-9996-0BACA6FE3D4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745D-461C-9996-0BACA6FE3D4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745D-461C-9996-0BACA6FE3D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Completions!$E$6:$G$6</c:f>
              <c:strCache>
                <c:ptCount val="3"/>
                <c:pt idx="0">
                  <c:v>% Graduated</c:v>
                </c:pt>
                <c:pt idx="1">
                  <c:v>% Success</c:v>
                </c:pt>
                <c:pt idx="2">
                  <c:v>% Unsuccess</c:v>
                </c:pt>
              </c:strCache>
            </c:strRef>
          </c:cat>
          <c:val>
            <c:numRef>
              <c:f>Completions!$E$16:$G$16</c:f>
              <c:numCache>
                <c:formatCode>General</c:formatCode>
                <c:ptCount val="3"/>
                <c:pt idx="0">
                  <c:v>0</c:v>
                </c:pt>
                <c:pt idx="1">
                  <c:v>0</c:v>
                </c:pt>
                <c:pt idx="2">
                  <c:v>0</c:v>
                </c:pt>
              </c:numCache>
            </c:numRef>
          </c:val>
          <c:extLst>
            <c:ext xmlns:c16="http://schemas.microsoft.com/office/drawing/2014/chart" uri="{C3380CC4-5D6E-409C-BE32-E72D297353CC}">
              <c16:uniqueId val="{00000045-745D-461C-9996-0BACA6FE3D48}"/>
            </c:ext>
          </c:extLst>
        </c:ser>
        <c:dLbls>
          <c:dLblPos val="inEnd"/>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FTC Outcomes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Completions!$B$19</c:f>
              <c:strCache>
                <c:ptCount val="1"/>
                <c:pt idx="0">
                  <c:v>Graduated</c:v>
                </c:pt>
              </c:strCache>
            </c:strRef>
          </c:tx>
          <c:spPr>
            <a:solidFill>
              <a:schemeClr val="accent1"/>
            </a:solidFill>
            <a:ln>
              <a:noFill/>
            </a:ln>
            <a:effectLst/>
          </c:spPr>
          <c:invertIfNegative val="0"/>
          <c:cat>
            <c:strRef>
              <c:f>Completions!$A$20:$A$23</c:f>
              <c:strCache>
                <c:ptCount val="4"/>
                <c:pt idx="0">
                  <c:v>Women</c:v>
                </c:pt>
                <c:pt idx="1">
                  <c:v>Men</c:v>
                </c:pt>
                <c:pt idx="2">
                  <c:v>Non-Binary</c:v>
                </c:pt>
                <c:pt idx="3">
                  <c:v>Other/Unknown</c:v>
                </c:pt>
              </c:strCache>
            </c:strRef>
          </c:cat>
          <c:val>
            <c:numRef>
              <c:f>Completions!$B$20:$B$23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3C9-4026-83B6-067B77D553AF}"/>
            </c:ext>
          </c:extLst>
        </c:ser>
        <c:ser>
          <c:idx val="1"/>
          <c:order val="1"/>
          <c:tx>
            <c:strRef>
              <c:f>Completions!$C$19</c:f>
              <c:strCache>
                <c:ptCount val="1"/>
                <c:pt idx="0">
                  <c:v>Successful</c:v>
                </c:pt>
              </c:strCache>
            </c:strRef>
          </c:tx>
          <c:spPr>
            <a:solidFill>
              <a:schemeClr val="accent2"/>
            </a:solidFill>
            <a:ln>
              <a:noFill/>
            </a:ln>
            <a:effectLst/>
          </c:spPr>
          <c:invertIfNegative val="0"/>
          <c:cat>
            <c:strRef>
              <c:f>Completions!$A$20:$A$23</c:f>
              <c:strCache>
                <c:ptCount val="4"/>
                <c:pt idx="0">
                  <c:v>Women</c:v>
                </c:pt>
                <c:pt idx="1">
                  <c:v>Men</c:v>
                </c:pt>
                <c:pt idx="2">
                  <c:v>Non-Binary</c:v>
                </c:pt>
                <c:pt idx="3">
                  <c:v>Other/Unknown</c:v>
                </c:pt>
              </c:strCache>
            </c:strRef>
          </c:cat>
          <c:val>
            <c:numRef>
              <c:f>Completions!$C$20:$C$23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3C9-4026-83B6-067B77D553AF}"/>
            </c:ext>
          </c:extLst>
        </c:ser>
        <c:ser>
          <c:idx val="2"/>
          <c:order val="2"/>
          <c:tx>
            <c:strRef>
              <c:f>Completions!$D$19</c:f>
              <c:strCache>
                <c:ptCount val="1"/>
                <c:pt idx="0">
                  <c:v>Unsuccessful</c:v>
                </c:pt>
              </c:strCache>
            </c:strRef>
          </c:tx>
          <c:spPr>
            <a:solidFill>
              <a:schemeClr val="accent3"/>
            </a:solidFill>
            <a:ln>
              <a:noFill/>
            </a:ln>
            <a:effectLst/>
          </c:spPr>
          <c:invertIfNegative val="0"/>
          <c:cat>
            <c:strRef>
              <c:f>Completions!$A$20:$A$23</c:f>
              <c:strCache>
                <c:ptCount val="4"/>
                <c:pt idx="0">
                  <c:v>Women</c:v>
                </c:pt>
                <c:pt idx="1">
                  <c:v>Men</c:v>
                </c:pt>
                <c:pt idx="2">
                  <c:v>Non-Binary</c:v>
                </c:pt>
                <c:pt idx="3">
                  <c:v>Other/Unknown</c:v>
                </c:pt>
              </c:strCache>
            </c:strRef>
          </c:cat>
          <c:val>
            <c:numRef>
              <c:f>Completions!$D$20:$D$23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3C9-4026-83B6-067B77D553AF}"/>
            </c:ext>
          </c:extLst>
        </c:ser>
        <c:dLbls>
          <c:showLegendKey val="0"/>
          <c:showVal val="0"/>
          <c:showCatName val="0"/>
          <c:showSerName val="0"/>
          <c:showPercent val="0"/>
          <c:showBubbleSize val="0"/>
        </c:dLbls>
        <c:gapWidth val="150"/>
        <c:overlap val="100"/>
        <c:axId val="626214112"/>
        <c:axId val="626210192"/>
      </c:barChart>
      <c:catAx>
        <c:axId val="62621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0192"/>
        <c:crosses val="autoZero"/>
        <c:auto val="1"/>
        <c:lblAlgn val="ctr"/>
        <c:lblOffset val="100"/>
        <c:noMultiLvlLbl val="0"/>
      </c:catAx>
      <c:valAx>
        <c:axId val="626210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4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FTC Outcomes by Race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Completions!$B$6</c:f>
              <c:strCache>
                <c:ptCount val="1"/>
                <c:pt idx="0">
                  <c:v>Graduated</c:v>
                </c:pt>
              </c:strCache>
            </c:strRef>
          </c:tx>
          <c:spPr>
            <a:solidFill>
              <a:schemeClr val="accent1"/>
            </a:solidFill>
            <a:ln>
              <a:noFill/>
            </a:ln>
            <a:effectLst/>
          </c:spPr>
          <c:invertIfNegative val="0"/>
          <c:cat>
            <c:strRef>
              <c:f>Completions!$A$7:$A$15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Completions!$B$7:$B$15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563-4E3C-B45F-21798B0DD3B5}"/>
            </c:ext>
          </c:extLst>
        </c:ser>
        <c:ser>
          <c:idx val="1"/>
          <c:order val="1"/>
          <c:tx>
            <c:strRef>
              <c:f>Completions!$C$6</c:f>
              <c:strCache>
                <c:ptCount val="1"/>
                <c:pt idx="0">
                  <c:v>Successful</c:v>
                </c:pt>
              </c:strCache>
            </c:strRef>
          </c:tx>
          <c:spPr>
            <a:solidFill>
              <a:schemeClr val="accent2"/>
            </a:solidFill>
            <a:ln>
              <a:noFill/>
            </a:ln>
            <a:effectLst/>
          </c:spPr>
          <c:invertIfNegative val="0"/>
          <c:cat>
            <c:strRef>
              <c:f>Completions!$A$7:$A$15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Completions!$C$7:$C$15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4563-4E3C-B45F-21798B0DD3B5}"/>
            </c:ext>
          </c:extLst>
        </c:ser>
        <c:ser>
          <c:idx val="2"/>
          <c:order val="2"/>
          <c:tx>
            <c:strRef>
              <c:f>Completions!$D$6</c:f>
              <c:strCache>
                <c:ptCount val="1"/>
                <c:pt idx="0">
                  <c:v>Unsuccessful</c:v>
                </c:pt>
              </c:strCache>
            </c:strRef>
          </c:tx>
          <c:spPr>
            <a:solidFill>
              <a:schemeClr val="accent3"/>
            </a:solidFill>
            <a:ln>
              <a:noFill/>
            </a:ln>
            <a:effectLst/>
          </c:spPr>
          <c:invertIfNegative val="0"/>
          <c:cat>
            <c:strRef>
              <c:f>Completions!$A$7:$A$15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Completions!$D$7:$D$15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4563-4E3C-B45F-21798B0DD3B5}"/>
            </c:ext>
          </c:extLst>
        </c:ser>
        <c:dLbls>
          <c:showLegendKey val="0"/>
          <c:showVal val="0"/>
          <c:showCatName val="0"/>
          <c:showSerName val="0"/>
          <c:showPercent val="0"/>
          <c:showBubbleSize val="0"/>
        </c:dLbls>
        <c:gapWidth val="150"/>
        <c:overlap val="100"/>
        <c:axId val="626211368"/>
        <c:axId val="626212936"/>
      </c:barChart>
      <c:catAx>
        <c:axId val="62621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2936"/>
        <c:crosses val="autoZero"/>
        <c:auto val="1"/>
        <c:lblAlgn val="ctr"/>
        <c:lblOffset val="100"/>
        <c:noMultiLvlLbl val="0"/>
      </c:catAx>
      <c:valAx>
        <c:axId val="626212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1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Number of Days from Dependency Petition</a:t>
            </a:r>
            <a:r>
              <a:rPr lang="en-US" baseline="0"/>
              <a:t> to FTC Milestones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0"/>
          <c:tx>
            <c:strRef>
              <c:f>Timeliness!$A$10</c:f>
              <c:strCache>
                <c:ptCount val="1"/>
                <c:pt idx="0">
                  <c:v>Dependency petition to FTC enrollment</c:v>
                </c:pt>
              </c:strCache>
            </c:strRef>
          </c:tx>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Timeliness!$B$10</c:f>
              <c:numCache>
                <c:formatCode>General</c:formatCode>
                <c:ptCount val="1"/>
                <c:pt idx="0">
                  <c:v>0</c:v>
                </c:pt>
              </c:numCache>
            </c:numRef>
          </c:val>
          <c:extLst>
            <c:ext xmlns:c16="http://schemas.microsoft.com/office/drawing/2014/chart" uri="{C3380CC4-5D6E-409C-BE32-E72D297353CC}">
              <c16:uniqueId val="{00000000-9CF4-4A6A-9826-64D6EBEADFA1}"/>
            </c:ext>
          </c:extLst>
        </c:ser>
        <c:ser>
          <c:idx val="1"/>
          <c:order val="1"/>
          <c:tx>
            <c:strRef>
              <c:f>Timeliness!$A$9</c:f>
              <c:strCache>
                <c:ptCount val="1"/>
                <c:pt idx="0">
                  <c:v>Dependency petition to FTC referral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Timeliness!$B$9</c:f>
              <c:numCache>
                <c:formatCode>General</c:formatCode>
                <c:ptCount val="1"/>
                <c:pt idx="0">
                  <c:v>0</c:v>
                </c:pt>
              </c:numCache>
            </c:numRef>
          </c:val>
          <c:extLst>
            <c:ext xmlns:c16="http://schemas.microsoft.com/office/drawing/2014/chart" uri="{C3380CC4-5D6E-409C-BE32-E72D297353CC}">
              <c16:uniqueId val="{00000001-9CF4-4A6A-9826-64D6EBEADFA1}"/>
            </c:ext>
          </c:extLst>
        </c:ser>
        <c:ser>
          <c:idx val="0"/>
          <c:order val="2"/>
          <c:tx>
            <c:strRef>
              <c:f>Timeliness!$A$8</c:f>
              <c:strCache>
                <c:ptCount val="1"/>
                <c:pt idx="0">
                  <c:v>Dependency petition to Order of Dependency</c:v>
                </c:pt>
              </c:strCache>
            </c:strRef>
          </c:tx>
          <c:spPr>
            <a:solidFill>
              <a:schemeClr val="accent6">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Timeliness!$B$8</c:f>
              <c:numCache>
                <c:formatCode>General</c:formatCode>
                <c:ptCount val="1"/>
                <c:pt idx="0">
                  <c:v>0</c:v>
                </c:pt>
              </c:numCache>
            </c:numRef>
          </c:val>
          <c:extLst>
            <c:ext xmlns:c16="http://schemas.microsoft.com/office/drawing/2014/chart" uri="{C3380CC4-5D6E-409C-BE32-E72D297353CC}">
              <c16:uniqueId val="{00000002-9CF4-4A6A-9826-64D6EBEADFA1}"/>
            </c:ext>
          </c:extLst>
        </c:ser>
        <c:dLbls>
          <c:showLegendKey val="0"/>
          <c:showVal val="0"/>
          <c:showCatName val="0"/>
          <c:showSerName val="0"/>
          <c:showPercent val="0"/>
          <c:showBubbleSize val="0"/>
        </c:dLbls>
        <c:gapWidth val="219"/>
        <c:overlap val="-10"/>
        <c:axId val="626210976"/>
        <c:axId val="626214504"/>
      </c:barChart>
      <c:catAx>
        <c:axId val="626210976"/>
        <c:scaling>
          <c:orientation val="minMax"/>
        </c:scaling>
        <c:delete val="1"/>
        <c:axPos val="l"/>
        <c:numFmt formatCode="General" sourceLinked="1"/>
        <c:majorTickMark val="none"/>
        <c:minorTickMark val="none"/>
        <c:tickLblPos val="nextTo"/>
        <c:crossAx val="626214504"/>
        <c:crosses val="autoZero"/>
        <c:auto val="1"/>
        <c:lblAlgn val="ctr"/>
        <c:lblOffset val="100"/>
        <c:noMultiLvlLbl val="0"/>
      </c:catAx>
      <c:valAx>
        <c:axId val="626214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09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Number of Days from FTC Enrollment</a:t>
            </a:r>
            <a:r>
              <a:rPr lang="en-US" baseline="0"/>
              <a:t> to FTC Milestones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Timeliness!$A$13</c:f>
              <c:strCache>
                <c:ptCount val="1"/>
                <c:pt idx="0">
                  <c:v>FTC enrollment to FTC Graduation</c:v>
                </c:pt>
              </c:strCache>
            </c:strRef>
          </c:tx>
          <c:spPr>
            <a:solidFill>
              <a:schemeClr val="accent6">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Timeliness!$B$13</c:f>
              <c:numCache>
                <c:formatCode>General</c:formatCode>
                <c:ptCount val="1"/>
                <c:pt idx="0">
                  <c:v>0</c:v>
                </c:pt>
              </c:numCache>
            </c:numRef>
          </c:val>
          <c:extLst>
            <c:ext xmlns:c16="http://schemas.microsoft.com/office/drawing/2014/chart" uri="{C3380CC4-5D6E-409C-BE32-E72D297353CC}">
              <c16:uniqueId val="{00000000-9C78-4DEE-AD09-EEF0029BE9D8}"/>
            </c:ext>
          </c:extLst>
        </c:ser>
        <c:ser>
          <c:idx val="1"/>
          <c:order val="1"/>
          <c:tx>
            <c:strRef>
              <c:f>Timeliness!$A$12</c:f>
              <c:strCache>
                <c:ptCount val="1"/>
                <c:pt idx="0">
                  <c:v>FTC enrollment to Trial Return Home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Timeliness!$B$12</c:f>
              <c:numCache>
                <c:formatCode>General</c:formatCode>
                <c:ptCount val="1"/>
                <c:pt idx="0">
                  <c:v>0</c:v>
                </c:pt>
              </c:numCache>
            </c:numRef>
          </c:val>
          <c:extLst>
            <c:ext xmlns:c16="http://schemas.microsoft.com/office/drawing/2014/chart" uri="{C3380CC4-5D6E-409C-BE32-E72D297353CC}">
              <c16:uniqueId val="{00000001-9C78-4DEE-AD09-EEF0029BE9D8}"/>
            </c:ext>
          </c:extLst>
        </c:ser>
        <c:ser>
          <c:idx val="2"/>
          <c:order val="2"/>
          <c:tx>
            <c:strRef>
              <c:f>Timeliness!$A$11</c:f>
              <c:strCache>
                <c:ptCount val="1"/>
                <c:pt idx="0">
                  <c:v>FTC enrollment to SUD enrollment</c:v>
                </c:pt>
              </c:strCache>
            </c:strRef>
          </c:tx>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Timeliness!$B$11</c:f>
              <c:numCache>
                <c:formatCode>General</c:formatCode>
                <c:ptCount val="1"/>
                <c:pt idx="0">
                  <c:v>0</c:v>
                </c:pt>
              </c:numCache>
            </c:numRef>
          </c:val>
          <c:extLst>
            <c:ext xmlns:c16="http://schemas.microsoft.com/office/drawing/2014/chart" uri="{C3380CC4-5D6E-409C-BE32-E72D297353CC}">
              <c16:uniqueId val="{00000002-9C78-4DEE-AD09-EEF0029BE9D8}"/>
            </c:ext>
          </c:extLst>
        </c:ser>
        <c:dLbls>
          <c:showLegendKey val="0"/>
          <c:showVal val="0"/>
          <c:showCatName val="0"/>
          <c:showSerName val="0"/>
          <c:showPercent val="0"/>
          <c:showBubbleSize val="0"/>
        </c:dLbls>
        <c:gapWidth val="219"/>
        <c:overlap val="-10"/>
        <c:axId val="626212152"/>
        <c:axId val="626214896"/>
      </c:barChart>
      <c:catAx>
        <c:axId val="626212152"/>
        <c:scaling>
          <c:orientation val="minMax"/>
        </c:scaling>
        <c:delete val="1"/>
        <c:axPos val="l"/>
        <c:numFmt formatCode="General" sourceLinked="1"/>
        <c:majorTickMark val="none"/>
        <c:minorTickMark val="none"/>
        <c:tickLblPos val="nextTo"/>
        <c:crossAx val="626214896"/>
        <c:crosses val="autoZero"/>
        <c:auto val="1"/>
        <c:lblAlgn val="ctr"/>
        <c:lblOffset val="100"/>
        <c:noMultiLvlLbl val="0"/>
      </c:catAx>
      <c:valAx>
        <c:axId val="626214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212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7"/>
          <c:order val="7"/>
          <c:tx>
            <c:strRef>
              <c:f>RaceEthnicity!$I$6</c:f>
              <c:strCache>
                <c:ptCount val="1"/>
                <c:pt idx="0">
                  <c:v>Reunified with child(ren)</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RaceEthnicity!$I$7:$I$15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12-766A-4ED4-88D1-693CD8324E50}"/>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766A-4ED4-88D1-693CD8324E50}"/>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766A-4ED4-88D1-693CD8324E50}"/>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766A-4ED4-88D1-693CD8324E50}"/>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766A-4ED4-88D1-693CD8324E50}"/>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766A-4ED4-88D1-693CD8324E50}"/>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766A-4ED4-88D1-693CD8324E50}"/>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766A-4ED4-88D1-693CD8324E50}"/>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766A-4ED4-88D1-693CD8324E5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766A-4ED4-88D1-693CD8324E5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766A-4ED4-88D1-693CD8324E5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766A-4ED4-88D1-693CD8324E5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766A-4ED4-88D1-693CD8324E5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766A-4ED4-88D1-693CD8324E5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766A-4ED4-88D1-693CD8324E5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766A-4ED4-88D1-693CD8324E5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766A-4ED4-88D1-693CD8324E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766A-4ED4-88D1-693CD8324E50}"/>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8"/>
          <c:order val="8"/>
          <c:tx>
            <c:strRef>
              <c:f>RaceEthnicity!$J$6</c:f>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RaceEthnicity!$J$7:$J$15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03BD-4AF1-BACA-CD4D38B7B1F8}"/>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03BD-4AF1-BACA-CD4D38B7B1F8}"/>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03BD-4AF1-BACA-CD4D38B7B1F8}"/>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03BD-4AF1-BACA-CD4D38B7B1F8}"/>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03BD-4AF1-BACA-CD4D38B7B1F8}"/>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03BD-4AF1-BACA-CD4D38B7B1F8}"/>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03BD-4AF1-BACA-CD4D38B7B1F8}"/>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03BD-4AF1-BACA-CD4D38B7B1F8}"/>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03BD-4AF1-BACA-CD4D38B7B1F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03BD-4AF1-BACA-CD4D38B7B1F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03BD-4AF1-BACA-CD4D38B7B1F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03BD-4AF1-BACA-CD4D38B7B1F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03BD-4AF1-BACA-CD4D38B7B1F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03BD-4AF1-BACA-CD4D38B7B1F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03BD-4AF1-BACA-CD4D38B7B1F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03BD-4AF1-BACA-CD4D38B7B1F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03BD-4AF1-BACA-CD4D38B7B1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03BD-4AF1-BACA-CD4D38B7B1F8}"/>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2"/>
          <c:tx>
            <c:strRef>
              <c:f>RaceEthnicity!$D$6</c:f>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RaceEthnicity!$D$7:$D$15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97C9-4AA7-A242-AFE69B0705B9}"/>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97C9-4AA7-A242-AFE69B0705B9}"/>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97C9-4AA7-A242-AFE69B0705B9}"/>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97C9-4AA7-A242-AFE69B0705B9}"/>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97C9-4AA7-A242-AFE69B0705B9}"/>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97C9-4AA7-A242-AFE69B0705B9}"/>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97C9-4AA7-A242-AFE69B0705B9}"/>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97C9-4AA7-A242-AFE69B0705B9}"/>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97C9-4AA7-A242-AFE69B070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97C9-4AA7-A242-AFE69B0705B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97C9-4AA7-A242-AFE69B0705B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97C9-4AA7-A242-AFE69B0705B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97C9-4AA7-A242-AFE69B0705B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97C9-4AA7-A242-AFE69B0705B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97C9-4AA7-A242-AFE69B0705B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97C9-4AA7-A242-AFE69B0705B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97C9-4AA7-A242-AFE69B070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97C9-4AA7-A242-AFE69B0705B9}"/>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RaceEthnicity!$G$6</c:f>
              <c:strCache>
                <c:ptCount val="1"/>
                <c:pt idx="0">
                  <c:v>Sucessful Complete</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RaceEthnicity!$G$7:$G$15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12-3FD5-4E3F-AF19-C8CDB7FB6DA9}"/>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3FD5-4E3F-AF19-C8CDB7FB6DA9}"/>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3FD5-4E3F-AF19-C8CDB7FB6DA9}"/>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3FD5-4E3F-AF19-C8CDB7FB6DA9}"/>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3FD5-4E3F-AF19-C8CDB7FB6DA9}"/>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3FD5-4E3F-AF19-C8CDB7FB6DA9}"/>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Unsuccessfully completed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3FD5-4E3F-AF19-C8CDB7FB6DA9}"/>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3FD5-4E3F-AF19-C8CDB7FB6DA9}"/>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3FD5-4E3F-AF19-C8CDB7FB6DA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3FD5-4E3F-AF19-C8CDB7FB6DA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3FD5-4E3F-AF19-C8CDB7FB6DA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3FD5-4E3F-AF19-C8CDB7FB6DA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3FD5-4E3F-AF19-C8CDB7FB6DA9}"/>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3FD5-4E3F-AF19-C8CDB7FB6DA9}"/>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3FD5-4E3F-AF19-C8CDB7FB6DA9}"/>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3FD5-4E3F-AF19-C8CDB7FB6DA9}"/>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3FD5-4E3F-AF19-C8CDB7FB6D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3FD5-4E3F-AF19-C8CDB7FB6DA9}"/>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6"/>
          <c:order val="6"/>
          <c:tx>
            <c:strRef>
              <c:f>RaceEthnicity!$H$6</c:f>
              <c:strCache>
                <c:ptCount val="1"/>
                <c:pt idx="0">
                  <c:v>Unsuccessfully completed</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RaceEthnicity!$H$7:$H$15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12-3D6C-49D5-9F17-AD70C2D20856}"/>
            </c:ext>
          </c:extLst>
        </c:ser>
        <c:dLbls>
          <c:dLblPos val="inEnd"/>
          <c:showLegendKey val="0"/>
          <c:showVal val="0"/>
          <c:showCatName val="0"/>
          <c:showSerName val="0"/>
          <c:showPercent val="1"/>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4-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6-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8-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A-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C-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E-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0-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2-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4-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1"/>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3D6C-49D5-9F17-AD70C2D20856}"/>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7-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9-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B-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D-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2F-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1-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3-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5-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7-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8-3D6C-49D5-9F17-AD70C2D20856}"/>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A-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C-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3E-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0-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2-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4-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6-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8-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A-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3D6C-49D5-9F17-AD70C2D20856}"/>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D-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4F-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1-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3-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5-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7-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9-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B-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5D-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E-3D6C-49D5-9F17-AD70C2D20856}"/>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Graduated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0-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2-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4-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6-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8-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A-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C-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6E-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0-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71-3D6C-49D5-9F17-AD70C2D20856}"/>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Sucessful Complete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3-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5-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7-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9-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B-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D-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7F-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1-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3-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84-3D6C-49D5-9F17-AD70C2D20856}"/>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Reunified with child(ren)</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6-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8-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A-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C-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8E-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0-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2-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4-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6-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3D6C-49D5-9F17-AD70C2D20856}"/>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RaceEthnicity!$J$6</c15:sqref>
                        </c15:formulaRef>
                      </c:ext>
                    </c:extLst>
                    <c:strCache>
                      <c:ptCount val="1"/>
                      <c:pt idx="0">
                        <c:v>Enrolled at end of period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9-3D6C-49D5-9F17-AD70C2D2085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B-3D6C-49D5-9F17-AD70C2D20856}"/>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D-3D6C-49D5-9F17-AD70C2D20856}"/>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9F-3D6C-49D5-9F17-AD70C2D20856}"/>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1-3D6C-49D5-9F17-AD70C2D20856}"/>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3-3D6C-49D5-9F17-AD70C2D20856}"/>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5-3D6C-49D5-9F17-AD70C2D20856}"/>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7-3D6C-49D5-9F17-AD70C2D20856}"/>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A9-3D6C-49D5-9F17-AD70C2D208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RaceEthnicity!$J$7:$J$15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AA-3D6C-49D5-9F17-AD70C2D20856}"/>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9">
  <a:schemeClr val="accent6"/>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withinLinear" id="19">
  <a:schemeClr val="accent6"/>
</cs:colorStyle>
</file>

<file path=xl/charts/colors24.xml><?xml version="1.0" encoding="utf-8"?>
<cs:colorStyle xmlns:cs="http://schemas.microsoft.com/office/drawing/2012/chartStyle" xmlns:a="http://schemas.openxmlformats.org/drawingml/2006/main" meth="withinLinear" id="19">
  <a:schemeClr val="accent6"/>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withinLinear" id="19">
  <a:schemeClr val="accent6"/>
</cs:colorStyle>
</file>

<file path=xl/charts/colors28.xml><?xml version="1.0" encoding="utf-8"?>
<cs:colorStyle xmlns:cs="http://schemas.microsoft.com/office/drawing/2012/chartStyle" xmlns:a="http://schemas.openxmlformats.org/drawingml/2006/main" meth="withinLinear" id="19">
  <a:schemeClr val="accent6"/>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withinLinear" id="19">
  <a:schemeClr val="accent6"/>
</cs:colorStyle>
</file>

<file path=xl/charts/colors37.xml><?xml version="1.0" encoding="utf-8"?>
<cs:colorStyle xmlns:cs="http://schemas.microsoft.com/office/drawing/2012/chartStyle" xmlns:a="http://schemas.openxmlformats.org/drawingml/2006/main" meth="withinLinear" id="19">
  <a:schemeClr val="accent6"/>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withinLinear" id="19">
  <a:schemeClr val="accent6"/>
</cs:colorStyle>
</file>

<file path=xl/charts/colors41.xml><?xml version="1.0" encoding="utf-8"?>
<cs:colorStyle xmlns:cs="http://schemas.microsoft.com/office/drawing/2012/chartStyle" xmlns:a="http://schemas.openxmlformats.org/drawingml/2006/main" meth="withinLinear" id="19">
  <a:schemeClr val="accent6"/>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withinLinearReversed" id="26">
  <a:schemeClr val="accent6"/>
</cs:colorStyle>
</file>

<file path=xl/charts/colors48.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public.tableau.com/app/profile/wsccr/viz/DependencyDashboard/MonthlyUpdates-CurrentYear"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chart" Target="../charts/chart4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10</xdr:col>
      <xdr:colOff>53791</xdr:colOff>
      <xdr:row>39</xdr:row>
      <xdr:rowOff>161364</xdr:rowOff>
    </xdr:from>
    <xdr:to>
      <xdr:col>11</xdr:col>
      <xdr:colOff>376517</xdr:colOff>
      <xdr:row>48</xdr:row>
      <xdr:rowOff>80684</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a:off x="12024811" y="9533964"/>
          <a:ext cx="932326" cy="211388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44823</xdr:colOff>
      <xdr:row>37</xdr:row>
      <xdr:rowOff>89647</xdr:rowOff>
    </xdr:from>
    <xdr:to>
      <xdr:col>11</xdr:col>
      <xdr:colOff>394447</xdr:colOff>
      <xdr:row>39</xdr:row>
      <xdr:rowOff>44824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flipV="1">
          <a:off x="12015843" y="9096487"/>
          <a:ext cx="959224" cy="32093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53789</xdr:colOff>
      <xdr:row>19</xdr:row>
      <xdr:rowOff>71718</xdr:rowOff>
    </xdr:from>
    <xdr:to>
      <xdr:col>10</xdr:col>
      <xdr:colOff>573742</xdr:colOff>
      <xdr:row>27</xdr:row>
      <xdr:rowOff>71718</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9898829" y="4498938"/>
          <a:ext cx="519953" cy="182880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35862</xdr:colOff>
      <xdr:row>15</xdr:row>
      <xdr:rowOff>98612</xdr:rowOff>
    </xdr:from>
    <xdr:to>
      <xdr:col>11</xdr:col>
      <xdr:colOff>519953</xdr:colOff>
      <xdr:row>17</xdr:row>
      <xdr:rowOff>71718</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flipV="1">
          <a:off x="9880902" y="3428552"/>
          <a:ext cx="1604231" cy="521746"/>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44829</xdr:colOff>
      <xdr:row>9</xdr:row>
      <xdr:rowOff>71719</xdr:rowOff>
    </xdr:from>
    <xdr:to>
      <xdr:col>10</xdr:col>
      <xdr:colOff>573742</xdr:colOff>
      <xdr:row>16</xdr:row>
      <xdr:rowOff>71718</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flipV="1">
          <a:off x="9889869" y="2304379"/>
          <a:ext cx="528913" cy="1280159"/>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358028</xdr:colOff>
      <xdr:row>0</xdr:row>
      <xdr:rowOff>0</xdr:rowOff>
    </xdr:from>
    <xdr:to>
      <xdr:col>0</xdr:col>
      <xdr:colOff>1868540</xdr:colOff>
      <xdr:row>7</xdr:row>
      <xdr:rowOff>144780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028" y="0"/>
          <a:ext cx="1510512" cy="1424940"/>
        </a:xfrm>
        <a:prstGeom prst="rect">
          <a:avLst/>
        </a:prstGeom>
      </xdr:spPr>
    </xdr:pic>
    <xdr:clientData/>
  </xdr:twoCellAnchor>
  <xdr:twoCellAnchor>
    <xdr:from>
      <xdr:col>10</xdr:col>
      <xdr:colOff>466166</xdr:colOff>
      <xdr:row>15</xdr:row>
      <xdr:rowOff>71719</xdr:rowOff>
    </xdr:from>
    <xdr:to>
      <xdr:col>12</xdr:col>
      <xdr:colOff>107576</xdr:colOff>
      <xdr:row>19</xdr:row>
      <xdr:rowOff>295836</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311206" y="3401659"/>
          <a:ext cx="1767390" cy="1321397"/>
        </a:xfrm>
        <a:prstGeom prst="rect">
          <a:avLst/>
        </a:prstGeom>
        <a:solidFill>
          <a:schemeClr val="accent5">
            <a:lumMod val="20000"/>
            <a:lumOff val="80000"/>
          </a:schemeClr>
        </a:solidFill>
        <a:ln>
          <a:solidFill>
            <a:schemeClr val="accent5">
              <a:lumMod val="20000"/>
              <a:lumOff val="8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US" sz="1100"/>
            <a:t>When completely filled out, rows</a:t>
          </a:r>
          <a:r>
            <a:rPr lang="en-US" sz="1100" baseline="0"/>
            <a:t> 10, 16, and 28 should match. If the information is incomplete, or does not match, the numbers will turn </a:t>
          </a:r>
          <a:r>
            <a:rPr lang="en-US" sz="1100" b="1" baseline="0">
              <a:solidFill>
                <a:srgbClr val="FF0000"/>
              </a:solidFill>
            </a:rPr>
            <a:t>red</a:t>
          </a:r>
          <a:r>
            <a:rPr lang="en-US" sz="1100" baseline="0"/>
            <a:t>.</a:t>
          </a:r>
        </a:p>
      </xdr:txBody>
    </xdr:sp>
    <xdr:clientData/>
  </xdr:twoCellAnchor>
  <mc:AlternateContent xmlns:mc="http://schemas.openxmlformats.org/markup-compatibility/2006">
    <mc:Choice xmlns:a14="http://schemas.microsoft.com/office/drawing/2010/main" Requires="a14">
      <xdr:twoCellAnchor editAs="oneCell">
        <xdr:from>
          <xdr:col>3</xdr:col>
          <xdr:colOff>146050</xdr:colOff>
          <xdr:row>6</xdr:row>
          <xdr:rowOff>304800</xdr:rowOff>
        </xdr:from>
        <xdr:to>
          <xdr:col>4</xdr:col>
          <xdr:colOff>508000</xdr:colOff>
          <xdr:row>8</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 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304800</xdr:rowOff>
        </xdr:from>
        <xdr:to>
          <xdr:col>3</xdr:col>
          <xdr:colOff>222250</xdr:colOff>
          <xdr:row>8</xdr:row>
          <xdr:rowOff>25400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January - 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7</xdr:row>
          <xdr:rowOff>25400</xdr:rowOff>
        </xdr:from>
        <xdr:to>
          <xdr:col>6</xdr:col>
          <xdr:colOff>584200</xdr:colOff>
          <xdr:row>8</xdr:row>
          <xdr:rowOff>63500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7</xdr:row>
          <xdr:rowOff>31750</xdr:rowOff>
        </xdr:from>
        <xdr:to>
          <xdr:col>7</xdr:col>
          <xdr:colOff>31750</xdr:colOff>
          <xdr:row>8</xdr:row>
          <xdr:rowOff>63500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7</xdr:row>
          <xdr:rowOff>31750</xdr:rowOff>
        </xdr:from>
        <xdr:to>
          <xdr:col>7</xdr:col>
          <xdr:colOff>565150</xdr:colOff>
          <xdr:row>8</xdr:row>
          <xdr:rowOff>63500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2023</a:t>
              </a:r>
            </a:p>
          </xdr:txBody>
        </xdr:sp>
        <xdr:clientData/>
      </xdr:twoCellAnchor>
    </mc:Choice>
    <mc:Fallback/>
  </mc:AlternateContent>
  <xdr:twoCellAnchor>
    <xdr:from>
      <xdr:col>10</xdr:col>
      <xdr:colOff>44823</xdr:colOff>
      <xdr:row>31</xdr:row>
      <xdr:rowOff>98612</xdr:rowOff>
    </xdr:from>
    <xdr:to>
      <xdr:col>11</xdr:col>
      <xdr:colOff>358588</xdr:colOff>
      <xdr:row>35</xdr:row>
      <xdr:rowOff>116541</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flipV="1">
          <a:off x="12015843" y="8008172"/>
          <a:ext cx="923365" cy="749449"/>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251012</xdr:colOff>
      <xdr:row>34</xdr:row>
      <xdr:rowOff>89649</xdr:rowOff>
    </xdr:from>
    <xdr:to>
      <xdr:col>13</xdr:col>
      <xdr:colOff>17930</xdr:colOff>
      <xdr:row>40</xdr:row>
      <xdr:rowOff>349624</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2222032" y="8547849"/>
          <a:ext cx="1595718" cy="1540135"/>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completely filled out, rows</a:t>
          </a:r>
          <a:r>
            <a:rPr lang="en-US" sz="1100" baseline="0"/>
            <a:t> 32, 38, and 49 should match. If the information is incomplete, or does not match, the number will turn </a:t>
          </a:r>
          <a:r>
            <a:rPr lang="en-US" sz="1100" b="1" baseline="0">
              <a:solidFill>
                <a:srgbClr val="FF0000"/>
              </a:solidFill>
            </a:rPr>
            <a:t>red</a:t>
          </a:r>
          <a:r>
            <a:rPr lang="en-US" sz="1100" baseline="0"/>
            <a:t>. </a:t>
          </a:r>
        </a:p>
        <a:p>
          <a:endParaRPr lang="en-US" sz="1100"/>
        </a:p>
      </xdr:txBody>
    </xdr:sp>
    <xdr:clientData/>
  </xdr:twoCellAnchor>
  <xdr:twoCellAnchor>
    <xdr:from>
      <xdr:col>9</xdr:col>
      <xdr:colOff>510988</xdr:colOff>
      <xdr:row>51</xdr:row>
      <xdr:rowOff>35860</xdr:rowOff>
    </xdr:from>
    <xdr:to>
      <xdr:col>9</xdr:col>
      <xdr:colOff>510990</xdr:colOff>
      <xdr:row>53</xdr:row>
      <xdr:rowOff>143436</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V="1">
          <a:off x="11476168" y="12791740"/>
          <a:ext cx="2" cy="480956"/>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224118</xdr:colOff>
      <xdr:row>52</xdr:row>
      <xdr:rowOff>62754</xdr:rowOff>
    </xdr:from>
    <xdr:to>
      <xdr:col>11</xdr:col>
      <xdr:colOff>286870</xdr:colOff>
      <xdr:row>55</xdr:row>
      <xdr:rowOff>152402</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0069158" y="13009134"/>
          <a:ext cx="2798332" cy="1004048"/>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column will automatically total the number of participants still enrolled in the program at the end of the reporting period based on the number of participants accepted and completed/dismissed.</a:t>
          </a:r>
        </a:p>
      </xdr:txBody>
    </xdr:sp>
    <xdr:clientData/>
  </xdr:twoCellAnchor>
  <xdr:twoCellAnchor>
    <xdr:from>
      <xdr:col>6</xdr:col>
      <xdr:colOff>38100</xdr:colOff>
      <xdr:row>0</xdr:row>
      <xdr:rowOff>95251</xdr:rowOff>
    </xdr:from>
    <xdr:to>
      <xdr:col>8</xdr:col>
      <xdr:colOff>847725</xdr:colOff>
      <xdr:row>6</xdr:row>
      <xdr:rowOff>228601</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000-000009000000}"/>
            </a:ext>
          </a:extLst>
        </xdr:cNvPr>
        <xdr:cNvSpPr txBox="1"/>
      </xdr:nvSpPr>
      <xdr:spPr>
        <a:xfrm>
          <a:off x="7591425" y="95251"/>
          <a:ext cx="3095625" cy="12192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t>To</a:t>
          </a:r>
          <a:r>
            <a:rPr lang="en-US" sz="1200" b="1" baseline="0"/>
            <a:t> learn more about dependency timeliness in your county or the state as a whole, read the yearly </a:t>
          </a:r>
          <a:r>
            <a:rPr lang="en-US" sz="1200" b="1" u="none" baseline="0"/>
            <a:t>Dependency Timeliness Report (DTR) </a:t>
          </a:r>
          <a:r>
            <a:rPr lang="en-US" sz="1200" b="1" baseline="0"/>
            <a:t>and/or visit the continually updated </a:t>
          </a:r>
          <a:r>
            <a:rPr lang="en-US" sz="1200" b="1" u="none" baseline="0"/>
            <a:t>Dependency Dashboard. (Click on this text box to open the link)</a:t>
          </a:r>
          <a:endParaRPr lang="en-US" sz="1200" b="1" u="none"/>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83820</xdr:colOff>
      <xdr:row>13</xdr:row>
      <xdr:rowOff>68580</xdr:rowOff>
    </xdr:from>
    <xdr:to>
      <xdr:col>12</xdr:col>
      <xdr:colOff>388620</xdr:colOff>
      <xdr:row>33</xdr:row>
      <xdr:rowOff>22860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76200</xdr:colOff>
      <xdr:row>3</xdr:row>
      <xdr:rowOff>68580</xdr:rowOff>
    </xdr:from>
    <xdr:to>
      <xdr:col>12</xdr:col>
      <xdr:colOff>381000</xdr:colOff>
      <xdr:row>13</xdr:row>
      <xdr:rowOff>45720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129540</xdr:colOff>
      <xdr:row>37</xdr:row>
      <xdr:rowOff>68580</xdr:rowOff>
    </xdr:from>
    <xdr:to>
      <xdr:col>4</xdr:col>
      <xdr:colOff>830580</xdr:colOff>
      <xdr:row>52</xdr:row>
      <xdr:rowOff>68580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121920</xdr:colOff>
      <xdr:row>22</xdr:row>
      <xdr:rowOff>22860</xdr:rowOff>
    </xdr:from>
    <xdr:to>
      <xdr:col>4</xdr:col>
      <xdr:colOff>822960</xdr:colOff>
      <xdr:row>37</xdr:row>
      <xdr:rowOff>22860</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3</xdr:col>
      <xdr:colOff>76200</xdr:colOff>
      <xdr:row>7</xdr:row>
      <xdr:rowOff>53340</xdr:rowOff>
    </xdr:from>
    <xdr:to>
      <xdr:col>4</xdr:col>
      <xdr:colOff>822960</xdr:colOff>
      <xdr:row>13</xdr:row>
      <xdr:rowOff>38100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2514600" y="2065020"/>
          <a:ext cx="990600" cy="254508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441960</xdr:colOff>
      <xdr:row>6</xdr:row>
      <xdr:rowOff>487680</xdr:rowOff>
    </xdr:from>
    <xdr:to>
      <xdr:col>17</xdr:col>
      <xdr:colOff>204893</xdr:colOff>
      <xdr:row>12</xdr:row>
      <xdr:rowOff>233680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8625840" y="121920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350520</xdr:colOff>
      <xdr:row>0</xdr:row>
      <xdr:rowOff>76200</xdr:rowOff>
    </xdr:from>
    <xdr:to>
      <xdr:col>14</xdr:col>
      <xdr:colOff>403860</xdr:colOff>
      <xdr:row>3</xdr:row>
      <xdr:rowOff>3810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350520" y="76200"/>
          <a:ext cx="945642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who graduated from the program by race and gender. The "Percent (%)" graphs represent the percentage of graduations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114300</xdr:colOff>
      <xdr:row>5</xdr:row>
      <xdr:rowOff>259080</xdr:rowOff>
    </xdr:from>
    <xdr:to>
      <xdr:col>9</xdr:col>
      <xdr:colOff>518160</xdr:colOff>
      <xdr:row>8</xdr:row>
      <xdr:rowOff>137160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975860" y="1173480"/>
          <a:ext cx="162306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10</xdr:col>
      <xdr:colOff>38100</xdr:colOff>
      <xdr:row>3</xdr:row>
      <xdr:rowOff>114300</xdr:rowOff>
    </xdr:from>
    <xdr:to>
      <xdr:col>14</xdr:col>
      <xdr:colOff>410633</xdr:colOff>
      <xdr:row>9</xdr:row>
      <xdr:rowOff>35560</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6774180" y="66294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182880</xdr:colOff>
      <xdr:row>0</xdr:row>
      <xdr:rowOff>106680</xdr:rowOff>
    </xdr:from>
    <xdr:to>
      <xdr:col>14</xdr:col>
      <xdr:colOff>502920</xdr:colOff>
      <xdr:row>3</xdr:row>
      <xdr:rowOff>34290</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182880" y="106680"/>
          <a:ext cx="953262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percentage of total outcomes that were successful/unsuccessful, as well as the percentage of each outcome by race and 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106680</xdr:colOff>
      <xdr:row>9</xdr:row>
      <xdr:rowOff>114300</xdr:rowOff>
    </xdr:from>
    <xdr:to>
      <xdr:col>13</xdr:col>
      <xdr:colOff>114300</xdr:colOff>
      <xdr:row>20</xdr:row>
      <xdr:rowOff>114300</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83820</xdr:colOff>
      <xdr:row>24</xdr:row>
      <xdr:rowOff>53340</xdr:rowOff>
    </xdr:from>
    <xdr:to>
      <xdr:col>4</xdr:col>
      <xdr:colOff>617220</xdr:colOff>
      <xdr:row>39</xdr:row>
      <xdr:rowOff>53340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5</xdr:col>
      <xdr:colOff>99060</xdr:colOff>
      <xdr:row>24</xdr:row>
      <xdr:rowOff>38100</xdr:rowOff>
    </xdr:from>
    <xdr:to>
      <xdr:col>14</xdr:col>
      <xdr:colOff>228600</xdr:colOff>
      <xdr:row>48</xdr:row>
      <xdr:rowOff>30480</xdr:rowOff>
    </xdr:to>
    <xdr:graphicFrame macro="">
      <xdr:nvGraphicFramePr>
        <xdr:cNvPr id="10" name="Chart 9">
          <a:extLst>
            <a:ext uri="{FF2B5EF4-FFF2-40B4-BE49-F238E27FC236}">
              <a16:creationId xmlns:a16="http://schemas.microsoft.com/office/drawing/2014/main" id="{00000000-0008-0000-0A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2</xdr:col>
      <xdr:colOff>114300</xdr:colOff>
      <xdr:row>11</xdr:row>
      <xdr:rowOff>15240</xdr:rowOff>
    </xdr:from>
    <xdr:to>
      <xdr:col>8</xdr:col>
      <xdr:colOff>304800</xdr:colOff>
      <xdr:row>21</xdr:row>
      <xdr:rowOff>15240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411480</xdr:colOff>
      <xdr:row>11</xdr:row>
      <xdr:rowOff>22860</xdr:rowOff>
    </xdr:from>
    <xdr:to>
      <xdr:col>15</xdr:col>
      <xdr:colOff>7620</xdr:colOff>
      <xdr:row>21</xdr:row>
      <xdr:rowOff>22860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2</xdr:col>
      <xdr:colOff>281940</xdr:colOff>
      <xdr:row>4</xdr:row>
      <xdr:rowOff>144780</xdr:rowOff>
    </xdr:from>
    <xdr:to>
      <xdr:col>4</xdr:col>
      <xdr:colOff>579120</xdr:colOff>
      <xdr:row>10</xdr:row>
      <xdr:rowOff>30480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101340" y="144780"/>
          <a:ext cx="153162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5</xdr:col>
      <xdr:colOff>243840</xdr:colOff>
      <xdr:row>4</xdr:row>
      <xdr:rowOff>91440</xdr:rowOff>
    </xdr:from>
    <xdr:to>
      <xdr:col>15</xdr:col>
      <xdr:colOff>7620</xdr:colOff>
      <xdr:row>10</xdr:row>
      <xdr:rowOff>304800</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4907280" y="91440"/>
          <a:ext cx="5859780" cy="204216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99060</xdr:colOff>
      <xdr:row>0</xdr:row>
      <xdr:rowOff>106680</xdr:rowOff>
    </xdr:from>
    <xdr:to>
      <xdr:col>14</xdr:col>
      <xdr:colOff>518160</xdr:colOff>
      <xdr:row>3</xdr:row>
      <xdr:rowOff>34290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99060" y="106680"/>
          <a:ext cx="1056894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days from either the dependency petition or enrollment in the FTC program to different milestones. It is important to remember these are average times, thus not every parent will have this exact experience.</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358028</xdr:colOff>
      <xdr:row>2</xdr:row>
      <xdr:rowOff>0</xdr:rowOff>
    </xdr:from>
    <xdr:to>
      <xdr:col>0</xdr:col>
      <xdr:colOff>1868540</xdr:colOff>
      <xdr:row>10</xdr:row>
      <xdr:rowOff>249555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028" y="365760"/>
          <a:ext cx="1510512" cy="15678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82550</xdr:colOff>
          <xdr:row>9</xdr:row>
          <xdr:rowOff>25400</xdr:rowOff>
        </xdr:from>
        <xdr:to>
          <xdr:col>3</xdr:col>
          <xdr:colOff>1212850</xdr:colOff>
          <xdr:row>10</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 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9</xdr:row>
          <xdr:rowOff>31750</xdr:rowOff>
        </xdr:from>
        <xdr:to>
          <xdr:col>3</xdr:col>
          <xdr:colOff>63500</xdr:colOff>
          <xdr:row>10</xdr:row>
          <xdr:rowOff>69850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January - 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9</xdr:row>
          <xdr:rowOff>25400</xdr:rowOff>
        </xdr:from>
        <xdr:to>
          <xdr:col>6</xdr:col>
          <xdr:colOff>520700</xdr:colOff>
          <xdr:row>10</xdr:row>
          <xdr:rowOff>63500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9</xdr:row>
          <xdr:rowOff>31750</xdr:rowOff>
        </xdr:from>
        <xdr:to>
          <xdr:col>6</xdr:col>
          <xdr:colOff>1016000</xdr:colOff>
          <xdr:row>10</xdr:row>
          <xdr:rowOff>63500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749300</xdr:colOff>
          <xdr:row>9</xdr:row>
          <xdr:rowOff>31750</xdr:rowOff>
        </xdr:from>
        <xdr:to>
          <xdr:col>7</xdr:col>
          <xdr:colOff>387350</xdr:colOff>
          <xdr:row>10</xdr:row>
          <xdr:rowOff>63500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2023</a:t>
              </a:r>
            </a:p>
          </xdr:txBody>
        </xdr:sp>
        <xdr:clientData/>
      </xdr:twoCellAnchor>
    </mc:Choice>
    <mc:Fallback/>
  </mc:AlternateContent>
  <xdr:twoCellAnchor>
    <xdr:from>
      <xdr:col>1</xdr:col>
      <xdr:colOff>134471</xdr:colOff>
      <xdr:row>13</xdr:row>
      <xdr:rowOff>62753</xdr:rowOff>
    </xdr:from>
    <xdr:to>
      <xdr:col>8</xdr:col>
      <xdr:colOff>950258</xdr:colOff>
      <xdr:row>13</xdr:row>
      <xdr:rowOff>376518</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374751" y="5739653"/>
          <a:ext cx="6370767"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gender total and race</a:t>
          </a:r>
          <a:r>
            <a:rPr lang="en-US" sz="1100" baseline="0"/>
            <a:t> total below.</a:t>
          </a:r>
        </a:p>
      </xdr:txBody>
    </xdr:sp>
    <xdr:clientData/>
  </xdr:twoCellAnchor>
  <xdr:twoCellAnchor>
    <xdr:from>
      <xdr:col>1</xdr:col>
      <xdr:colOff>170330</xdr:colOff>
      <xdr:row>15</xdr:row>
      <xdr:rowOff>62753</xdr:rowOff>
    </xdr:from>
    <xdr:to>
      <xdr:col>8</xdr:col>
      <xdr:colOff>959223</xdr:colOff>
      <xdr:row>18</xdr:row>
      <xdr:rowOff>89647</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410610" y="6364493"/>
          <a:ext cx="6343873" cy="575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gender</a:t>
          </a:r>
          <a:r>
            <a:rPr lang="en-US" sz="1100" baseline="0"/>
            <a:t> of the parent should be self identified when available.</a:t>
          </a:r>
        </a:p>
      </xdr:txBody>
    </xdr:sp>
    <xdr:clientData/>
  </xdr:twoCellAnchor>
  <xdr:twoCellAnchor>
    <xdr:from>
      <xdr:col>1</xdr:col>
      <xdr:colOff>179294</xdr:colOff>
      <xdr:row>19</xdr:row>
      <xdr:rowOff>53788</xdr:rowOff>
    </xdr:from>
    <xdr:to>
      <xdr:col>8</xdr:col>
      <xdr:colOff>950257</xdr:colOff>
      <xdr:row>19</xdr:row>
      <xdr:rowOff>277906</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19574" y="7087048"/>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total input in each gender category.</a:t>
          </a:r>
        </a:p>
      </xdr:txBody>
    </xdr:sp>
    <xdr:clientData/>
  </xdr:twoCellAnchor>
  <xdr:twoCellAnchor>
    <xdr:from>
      <xdr:col>1</xdr:col>
      <xdr:colOff>188259</xdr:colOff>
      <xdr:row>20</xdr:row>
      <xdr:rowOff>62753</xdr:rowOff>
    </xdr:from>
    <xdr:to>
      <xdr:col>8</xdr:col>
      <xdr:colOff>959222</xdr:colOff>
      <xdr:row>20</xdr:row>
      <xdr:rowOff>286871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2428539" y="7431293"/>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LGBTQ+ status of the</a:t>
          </a:r>
          <a:r>
            <a:rPr lang="en-US" sz="1100" baseline="0"/>
            <a:t> parent should be self identified when available.</a:t>
          </a:r>
          <a:endParaRPr lang="en-US" sz="1100"/>
        </a:p>
      </xdr:txBody>
    </xdr:sp>
    <xdr:clientData/>
  </xdr:twoCellAnchor>
  <xdr:twoCellAnchor>
    <xdr:from>
      <xdr:col>1</xdr:col>
      <xdr:colOff>197224</xdr:colOff>
      <xdr:row>21</xdr:row>
      <xdr:rowOff>98612</xdr:rowOff>
    </xdr:from>
    <xdr:to>
      <xdr:col>8</xdr:col>
      <xdr:colOff>995082</xdr:colOff>
      <xdr:row>21</xdr:row>
      <xdr:rowOff>582706</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2437504" y="7832912"/>
          <a:ext cx="6352838" cy="484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race categories are based on the Washington State Racial Disproportionality Advisory Committee/Modified standard (WSRDAC/M). This is the standard used by DCYF.</a:t>
          </a:r>
        </a:p>
      </xdr:txBody>
    </xdr:sp>
    <xdr:clientData/>
  </xdr:twoCellAnchor>
  <xdr:twoCellAnchor>
    <xdr:from>
      <xdr:col>1</xdr:col>
      <xdr:colOff>188259</xdr:colOff>
      <xdr:row>22</xdr:row>
      <xdr:rowOff>62754</xdr:rowOff>
    </xdr:from>
    <xdr:to>
      <xdr:col>8</xdr:col>
      <xdr:colOff>959222</xdr:colOff>
      <xdr:row>22</xdr:row>
      <xdr:rowOff>286872</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2428539" y="8543814"/>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179294</xdr:colOff>
      <xdr:row>23</xdr:row>
      <xdr:rowOff>71718</xdr:rowOff>
    </xdr:from>
    <xdr:to>
      <xdr:col>8</xdr:col>
      <xdr:colOff>950257</xdr:colOff>
      <xdr:row>23</xdr:row>
      <xdr:rowOff>295836</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419574" y="8933778"/>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a:t>
          </a:r>
          <a:r>
            <a:rPr lang="en-US" sz="1100" baseline="0"/>
            <a:t> American Indian/Alaska Native indicated along with another race/ethnicity.</a:t>
          </a:r>
          <a:endParaRPr lang="en-US" sz="1100"/>
        </a:p>
      </xdr:txBody>
    </xdr:sp>
    <xdr:clientData/>
  </xdr:twoCellAnchor>
  <xdr:twoCellAnchor>
    <xdr:from>
      <xdr:col>1</xdr:col>
      <xdr:colOff>179294</xdr:colOff>
      <xdr:row>24</xdr:row>
      <xdr:rowOff>89647</xdr:rowOff>
    </xdr:from>
    <xdr:to>
      <xdr:col>8</xdr:col>
      <xdr:colOff>950257</xdr:colOff>
      <xdr:row>24</xdr:row>
      <xdr:rowOff>313765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2419574" y="9332707"/>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a:t>
          </a:r>
          <a:r>
            <a:rPr lang="en-US" sz="1100" baseline="0"/>
            <a:t> indicated; Hispanic/Latino not indicated.</a:t>
          </a:r>
          <a:endParaRPr lang="en-US" sz="1100"/>
        </a:p>
      </xdr:txBody>
    </xdr:sp>
    <xdr:clientData/>
  </xdr:twoCellAnchor>
  <xdr:twoCellAnchor>
    <xdr:from>
      <xdr:col>1</xdr:col>
      <xdr:colOff>179294</xdr:colOff>
      <xdr:row>25</xdr:row>
      <xdr:rowOff>80682</xdr:rowOff>
    </xdr:from>
    <xdr:to>
      <xdr:col>8</xdr:col>
      <xdr:colOff>950257</xdr:colOff>
      <xdr:row>25</xdr:row>
      <xdr:rowOff>304800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2419574" y="9704742"/>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170329</xdr:colOff>
      <xdr:row>26</xdr:row>
      <xdr:rowOff>32273</xdr:rowOff>
    </xdr:from>
    <xdr:to>
      <xdr:col>8</xdr:col>
      <xdr:colOff>977152</xdr:colOff>
      <xdr:row>26</xdr:row>
      <xdr:rowOff>337184</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2410609" y="10037333"/>
          <a:ext cx="8655423" cy="304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Black/African American indicated along with another race/ethnicity except American Indian/Alaska Native.</a:t>
          </a:r>
        </a:p>
      </xdr:txBody>
    </xdr:sp>
    <xdr:clientData/>
  </xdr:twoCellAnchor>
  <xdr:twoCellAnchor>
    <xdr:from>
      <xdr:col>1</xdr:col>
      <xdr:colOff>155090</xdr:colOff>
      <xdr:row>27</xdr:row>
      <xdr:rowOff>30927</xdr:rowOff>
    </xdr:from>
    <xdr:to>
      <xdr:col>8</xdr:col>
      <xdr:colOff>952948</xdr:colOff>
      <xdr:row>27</xdr:row>
      <xdr:rowOff>243840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2395370" y="10401747"/>
          <a:ext cx="8646458" cy="21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Hispanic</a:t>
          </a:r>
          <a:r>
            <a:rPr lang="en-US" sz="1100" baseline="0"/>
            <a:t> indicated along with any racial categories except American Indian/Alaska Native and Black/African American. Race may also be unknown.</a:t>
          </a:r>
          <a:endParaRPr lang="en-US" sz="1100"/>
        </a:p>
      </xdr:txBody>
    </xdr:sp>
    <xdr:clientData/>
  </xdr:twoCellAnchor>
  <xdr:twoCellAnchor>
    <xdr:from>
      <xdr:col>1</xdr:col>
      <xdr:colOff>186914</xdr:colOff>
      <xdr:row>28</xdr:row>
      <xdr:rowOff>39892</xdr:rowOff>
    </xdr:from>
    <xdr:to>
      <xdr:col>8</xdr:col>
      <xdr:colOff>957877</xdr:colOff>
      <xdr:row>28</xdr:row>
      <xdr:rowOff>227703</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2427194" y="11043172"/>
          <a:ext cx="8619563" cy="187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All combinations with no indication of American Indian/Alaska Native, Black/African American, or Hispanic.</a:t>
          </a:r>
        </a:p>
      </xdr:txBody>
    </xdr:sp>
    <xdr:clientData/>
  </xdr:twoCellAnchor>
  <xdr:twoCellAnchor>
    <xdr:from>
      <xdr:col>1</xdr:col>
      <xdr:colOff>179294</xdr:colOff>
      <xdr:row>29</xdr:row>
      <xdr:rowOff>43927</xdr:rowOff>
    </xdr:from>
    <xdr:to>
      <xdr:col>8</xdr:col>
      <xdr:colOff>950257</xdr:colOff>
      <xdr:row>29</xdr:row>
      <xdr:rowOff>260425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2419574" y="11298667"/>
          <a:ext cx="8619563" cy="216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 Hispanic/Latino not indicated.</a:t>
          </a:r>
        </a:p>
      </xdr:txBody>
    </xdr:sp>
    <xdr:clientData/>
  </xdr:twoCellAnchor>
  <xdr:twoCellAnchor>
    <xdr:from>
      <xdr:col>1</xdr:col>
      <xdr:colOff>188259</xdr:colOff>
      <xdr:row>30</xdr:row>
      <xdr:rowOff>52889</xdr:rowOff>
    </xdr:from>
    <xdr:to>
      <xdr:col>8</xdr:col>
      <xdr:colOff>959222</xdr:colOff>
      <xdr:row>30</xdr:row>
      <xdr:rowOff>251460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2428539" y="11612429"/>
          <a:ext cx="8619563" cy="198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 race indicated, Hispanic not indicated, including any residual "Missing" or "Other" category from source data collection.</a:t>
          </a:r>
        </a:p>
      </xdr:txBody>
    </xdr:sp>
    <xdr:clientData/>
  </xdr:twoCellAnchor>
  <xdr:twoCellAnchor>
    <xdr:from>
      <xdr:col>1</xdr:col>
      <xdr:colOff>179294</xdr:colOff>
      <xdr:row>31</xdr:row>
      <xdr:rowOff>71718</xdr:rowOff>
    </xdr:from>
    <xdr:to>
      <xdr:col>8</xdr:col>
      <xdr:colOff>950257</xdr:colOff>
      <xdr:row>31</xdr:row>
      <xdr:rowOff>295836</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2419574" y="12865698"/>
          <a:ext cx="632594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a:t>
          </a:r>
          <a:r>
            <a:rPr lang="en-US" sz="1100" baseline="0"/>
            <a:t> calculated based on the total input in each race/ethnicity category.</a:t>
          </a:r>
          <a:endParaRPr lang="en-US" sz="1100"/>
        </a:p>
      </xdr:txBody>
    </xdr:sp>
    <xdr:clientData/>
  </xdr:twoCellAnchor>
  <xdr:twoCellAnchor>
    <xdr:from>
      <xdr:col>1</xdr:col>
      <xdr:colOff>190500</xdr:colOff>
      <xdr:row>36</xdr:row>
      <xdr:rowOff>28575</xdr:rowOff>
    </xdr:from>
    <xdr:to>
      <xdr:col>8</xdr:col>
      <xdr:colOff>923925</xdr:colOff>
      <xdr:row>36</xdr:row>
      <xdr:rowOff>342900</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2430780" y="18247995"/>
          <a:ext cx="85820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gender total and race</a:t>
          </a:r>
          <a:r>
            <a:rPr lang="en-US" sz="1100" baseline="0"/>
            <a:t> total below.</a:t>
          </a:r>
        </a:p>
      </xdr:txBody>
    </xdr:sp>
    <xdr:clientData/>
  </xdr:twoCellAnchor>
  <xdr:twoCellAnchor>
    <xdr:from>
      <xdr:col>1</xdr:col>
      <xdr:colOff>247651</xdr:colOff>
      <xdr:row>38</xdr:row>
      <xdr:rowOff>85725</xdr:rowOff>
    </xdr:from>
    <xdr:to>
      <xdr:col>8</xdr:col>
      <xdr:colOff>952501</xdr:colOff>
      <xdr:row>41</xdr:row>
      <xdr:rowOff>112619</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2487931" y="18869025"/>
          <a:ext cx="8553450" cy="575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gender</a:t>
          </a:r>
          <a:r>
            <a:rPr lang="en-US" sz="1100" baseline="0"/>
            <a:t> of the child should be self identified when available.</a:t>
          </a:r>
        </a:p>
      </xdr:txBody>
    </xdr:sp>
    <xdr:clientData/>
  </xdr:twoCellAnchor>
  <xdr:twoCellAnchor>
    <xdr:from>
      <xdr:col>1</xdr:col>
      <xdr:colOff>228600</xdr:colOff>
      <xdr:row>42</xdr:row>
      <xdr:rowOff>95250</xdr:rowOff>
    </xdr:from>
    <xdr:to>
      <xdr:col>8</xdr:col>
      <xdr:colOff>923925</xdr:colOff>
      <xdr:row>42</xdr:row>
      <xdr:rowOff>314325</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2468880" y="19610070"/>
          <a:ext cx="85439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total input in each gender category.</a:t>
          </a:r>
        </a:p>
      </xdr:txBody>
    </xdr:sp>
    <xdr:clientData/>
  </xdr:twoCellAnchor>
  <xdr:twoCellAnchor>
    <xdr:from>
      <xdr:col>1</xdr:col>
      <xdr:colOff>219075</xdr:colOff>
      <xdr:row>43</xdr:row>
      <xdr:rowOff>133350</xdr:rowOff>
    </xdr:from>
    <xdr:to>
      <xdr:col>8</xdr:col>
      <xdr:colOff>904875</xdr:colOff>
      <xdr:row>43</xdr:row>
      <xdr:rowOff>617444</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459355" y="20067270"/>
          <a:ext cx="8534400" cy="484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race categories are based on the Washington State Racial Disproportionality Advisory Committee/Modified standard (WSRDAC/M). This is the standard used by DCYF.</a:t>
          </a:r>
        </a:p>
      </xdr:txBody>
    </xdr:sp>
    <xdr:clientData/>
  </xdr:twoCellAnchor>
  <xdr:twoCellAnchor>
    <xdr:from>
      <xdr:col>1</xdr:col>
      <xdr:colOff>219075</xdr:colOff>
      <xdr:row>44</xdr:row>
      <xdr:rowOff>114300</xdr:rowOff>
    </xdr:from>
    <xdr:to>
      <xdr:col>8</xdr:col>
      <xdr:colOff>914400</xdr:colOff>
      <xdr:row>44</xdr:row>
      <xdr:rowOff>323850</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2459355" y="20794980"/>
          <a:ext cx="85439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219076</xdr:colOff>
      <xdr:row>45</xdr:row>
      <xdr:rowOff>104775</xdr:rowOff>
    </xdr:from>
    <xdr:to>
      <xdr:col>8</xdr:col>
      <xdr:colOff>904876</xdr:colOff>
      <xdr:row>45</xdr:row>
      <xdr:rowOff>333375</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2459356" y="21204555"/>
          <a:ext cx="85344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a:t>
          </a:r>
          <a:r>
            <a:rPr lang="en-US" sz="1100" baseline="0"/>
            <a:t> American Indian/Alaska Native indicated along with another race/ethnicity.</a:t>
          </a:r>
          <a:endParaRPr lang="en-US" sz="1100"/>
        </a:p>
      </xdr:txBody>
    </xdr:sp>
    <xdr:clientData/>
  </xdr:twoCellAnchor>
  <xdr:twoCellAnchor>
    <xdr:from>
      <xdr:col>1</xdr:col>
      <xdr:colOff>209551</xdr:colOff>
      <xdr:row>46</xdr:row>
      <xdr:rowOff>104775</xdr:rowOff>
    </xdr:from>
    <xdr:to>
      <xdr:col>8</xdr:col>
      <xdr:colOff>895351</xdr:colOff>
      <xdr:row>46</xdr:row>
      <xdr:rowOff>323850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2449831" y="21623655"/>
          <a:ext cx="853440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a:t>
          </a:r>
          <a:r>
            <a:rPr lang="en-US" sz="1100" baseline="0"/>
            <a:t> indicated; Hispanic/Latino not indicated.</a:t>
          </a:r>
          <a:endParaRPr lang="en-US" sz="1100"/>
        </a:p>
      </xdr:txBody>
    </xdr:sp>
    <xdr:clientData/>
  </xdr:twoCellAnchor>
  <xdr:twoCellAnchor>
    <xdr:from>
      <xdr:col>1</xdr:col>
      <xdr:colOff>200026</xdr:colOff>
      <xdr:row>47</xdr:row>
      <xdr:rowOff>104775</xdr:rowOff>
    </xdr:from>
    <xdr:to>
      <xdr:col>8</xdr:col>
      <xdr:colOff>885826</xdr:colOff>
      <xdr:row>47</xdr:row>
      <xdr:rowOff>333375</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2440306" y="22042755"/>
          <a:ext cx="85344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180976</xdr:colOff>
      <xdr:row>48</xdr:row>
      <xdr:rowOff>66675</xdr:rowOff>
    </xdr:from>
    <xdr:to>
      <xdr:col>8</xdr:col>
      <xdr:colOff>904876</xdr:colOff>
      <xdr:row>48</xdr:row>
      <xdr:rowOff>514350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2421256" y="22423755"/>
          <a:ext cx="8572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Black/African American indicated along with another race/ethnicity except American Indian/Alaska Native.</a:t>
          </a:r>
        </a:p>
      </xdr:txBody>
    </xdr:sp>
    <xdr:clientData/>
  </xdr:twoCellAnchor>
  <xdr:twoCellAnchor>
    <xdr:from>
      <xdr:col>1</xdr:col>
      <xdr:colOff>180975</xdr:colOff>
      <xdr:row>49</xdr:row>
      <xdr:rowOff>66676</xdr:rowOff>
    </xdr:from>
    <xdr:to>
      <xdr:col>8</xdr:col>
      <xdr:colOff>914400</xdr:colOff>
      <xdr:row>49</xdr:row>
      <xdr:rowOff>495300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2421255" y="22995256"/>
          <a:ext cx="8582025"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Hispanic</a:t>
          </a:r>
          <a:r>
            <a:rPr lang="en-US" sz="1100" baseline="0"/>
            <a:t> indicated along with any racial categories except American Indian/Alaska Native and Black/African American. Race may also be unknown.</a:t>
          </a:r>
          <a:endParaRPr lang="en-US" sz="1100"/>
        </a:p>
      </xdr:txBody>
    </xdr:sp>
    <xdr:clientData/>
  </xdr:twoCellAnchor>
  <xdr:twoCellAnchor>
    <xdr:from>
      <xdr:col>1</xdr:col>
      <xdr:colOff>190500</xdr:colOff>
      <xdr:row>50</xdr:row>
      <xdr:rowOff>66675</xdr:rowOff>
    </xdr:from>
    <xdr:to>
      <xdr:col>8</xdr:col>
      <xdr:colOff>904875</xdr:colOff>
      <xdr:row>50</xdr:row>
      <xdr:rowOff>495300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2430780" y="23566755"/>
          <a:ext cx="8562975"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All combinations with no indication of American Indian/Alaska Native, Black/African American, or Hispanic.</a:t>
          </a:r>
        </a:p>
      </xdr:txBody>
    </xdr:sp>
    <xdr:clientData/>
  </xdr:twoCellAnchor>
  <xdr:twoCellAnchor>
    <xdr:from>
      <xdr:col>1</xdr:col>
      <xdr:colOff>171450</xdr:colOff>
      <xdr:row>51</xdr:row>
      <xdr:rowOff>114300</xdr:rowOff>
    </xdr:from>
    <xdr:to>
      <xdr:col>8</xdr:col>
      <xdr:colOff>942413</xdr:colOff>
      <xdr:row>51</xdr:row>
      <xdr:rowOff>338418</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2411730" y="24185880"/>
          <a:ext cx="861956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 Hispanic/Latino not indicated.</a:t>
          </a:r>
        </a:p>
      </xdr:txBody>
    </xdr:sp>
    <xdr:clientData/>
  </xdr:twoCellAnchor>
  <xdr:twoCellAnchor>
    <xdr:from>
      <xdr:col>1</xdr:col>
      <xdr:colOff>152400</xdr:colOff>
      <xdr:row>52</xdr:row>
      <xdr:rowOff>66675</xdr:rowOff>
    </xdr:from>
    <xdr:to>
      <xdr:col>8</xdr:col>
      <xdr:colOff>923363</xdr:colOff>
      <xdr:row>52</xdr:row>
      <xdr:rowOff>523876</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2392680" y="24557355"/>
          <a:ext cx="8619563"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 race indicated, Hispanic not indicated, including any residual "Missing" or "Other" category from source data collection.</a:t>
          </a:r>
        </a:p>
      </xdr:txBody>
    </xdr:sp>
    <xdr:clientData/>
  </xdr:twoCellAnchor>
  <xdr:twoCellAnchor>
    <xdr:from>
      <xdr:col>1</xdr:col>
      <xdr:colOff>171450</xdr:colOff>
      <xdr:row>53</xdr:row>
      <xdr:rowOff>85725</xdr:rowOff>
    </xdr:from>
    <xdr:to>
      <xdr:col>8</xdr:col>
      <xdr:colOff>942413</xdr:colOff>
      <xdr:row>53</xdr:row>
      <xdr:rowOff>309843</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2411730" y="25147905"/>
          <a:ext cx="8619563"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a:t>
          </a:r>
          <a:r>
            <a:rPr lang="en-US" sz="1100" baseline="0"/>
            <a:t> calculated based on the total input in each race/ethnicity category.</a:t>
          </a:r>
          <a:endParaRPr lang="en-US" sz="1100"/>
        </a:p>
      </xdr:txBody>
    </xdr:sp>
    <xdr:clientData/>
  </xdr:twoCellAnchor>
  <xdr:twoCellAnchor>
    <xdr:from>
      <xdr:col>1</xdr:col>
      <xdr:colOff>180975</xdr:colOff>
      <xdr:row>54</xdr:row>
      <xdr:rowOff>57149</xdr:rowOff>
    </xdr:from>
    <xdr:to>
      <xdr:col>8</xdr:col>
      <xdr:colOff>951938</xdr:colOff>
      <xdr:row>54</xdr:row>
      <xdr:rowOff>504824</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2421255" y="25538429"/>
          <a:ext cx="8619563"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additional</a:t>
          </a:r>
          <a:r>
            <a:rPr lang="en-US" sz="1100" baseline="0"/>
            <a:t> persons served by the FTC that are not the parent and child listed in the dependency case. This includes spouses/partners, siblings, grandparents, aunts/uncles, cousins, etc.</a:t>
          </a:r>
          <a:endParaRPr lang="en-US" sz="1100"/>
        </a:p>
      </xdr:txBody>
    </xdr:sp>
    <xdr:clientData/>
  </xdr:twoCellAnchor>
  <xdr:twoCellAnchor>
    <xdr:from>
      <xdr:col>1</xdr:col>
      <xdr:colOff>171450</xdr:colOff>
      <xdr:row>55</xdr:row>
      <xdr:rowOff>28576</xdr:rowOff>
    </xdr:from>
    <xdr:to>
      <xdr:col>8</xdr:col>
      <xdr:colOff>942413</xdr:colOff>
      <xdr:row>55</xdr:row>
      <xdr:rowOff>466726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2411730" y="26066116"/>
          <a:ext cx="8619563"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 family unit is all members</a:t>
          </a:r>
          <a:r>
            <a:rPr lang="en-US" sz="1100" baseline="0"/>
            <a:t> of a single family. This includes extended family members if the participant refers to them as family. </a:t>
          </a:r>
          <a:endParaRPr lang="en-US" sz="1100"/>
        </a:p>
      </xdr:txBody>
    </xdr:sp>
    <xdr:clientData/>
  </xdr:twoCellAnchor>
  <xdr:twoCellAnchor>
    <xdr:from>
      <xdr:col>1</xdr:col>
      <xdr:colOff>200025</xdr:colOff>
      <xdr:row>58</xdr:row>
      <xdr:rowOff>57149</xdr:rowOff>
    </xdr:from>
    <xdr:to>
      <xdr:col>6</xdr:col>
      <xdr:colOff>933450</xdr:colOff>
      <xdr:row>58</xdr:row>
      <xdr:rowOff>542925</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2440305" y="26978609"/>
          <a:ext cx="6288405"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a:t>
          </a:r>
          <a:r>
            <a:rPr lang="en-US" sz="1100" baseline="0"/>
            <a:t> of days in out-of-home care for those in out-of-home care at any point during the reporting period.</a:t>
          </a:r>
        </a:p>
        <a:p>
          <a:pPr algn="ctr"/>
          <a:r>
            <a:rPr lang="en-US" sz="1100" baseline="0"/>
            <a:t>.</a:t>
          </a:r>
          <a:endParaRPr lang="en-US" sz="1100"/>
        </a:p>
      </xdr:txBody>
    </xdr:sp>
    <xdr:clientData/>
  </xdr:twoCellAnchor>
  <xdr:twoCellAnchor>
    <xdr:from>
      <xdr:col>1</xdr:col>
      <xdr:colOff>200025</xdr:colOff>
      <xdr:row>59</xdr:row>
      <xdr:rowOff>47624</xdr:rowOff>
    </xdr:from>
    <xdr:to>
      <xdr:col>6</xdr:col>
      <xdr:colOff>923925</xdr:colOff>
      <xdr:row>59</xdr:row>
      <xdr:rowOff>514349</xdr:rowOff>
    </xdr:to>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2440305" y="27593924"/>
          <a:ext cx="627888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Report the average number of days</a:t>
          </a:r>
          <a:r>
            <a:rPr lang="en-US" sz="1100" baseline="0"/>
            <a:t> between each event for all cases where this event happened during the reporting period. </a:t>
          </a:r>
          <a:endParaRPr lang="en-US" sz="1100"/>
        </a:p>
      </xdr:txBody>
    </xdr:sp>
    <xdr:clientData/>
  </xdr:twoCellAnchor>
  <xdr:twoCellAnchor>
    <xdr:from>
      <xdr:col>1</xdr:col>
      <xdr:colOff>180975</xdr:colOff>
      <xdr:row>60</xdr:row>
      <xdr:rowOff>57150</xdr:rowOff>
    </xdr:from>
    <xdr:to>
      <xdr:col>6</xdr:col>
      <xdr:colOff>952500</xdr:colOff>
      <xdr:row>60</xdr:row>
      <xdr:rowOff>523875</xdr:rowOff>
    </xdr:to>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2421255" y="28174950"/>
          <a:ext cx="632650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Order of Dependency. This is for cases that had an order of dependency filed during the reporting period.</a:t>
          </a:r>
        </a:p>
      </xdr:txBody>
    </xdr:sp>
    <xdr:clientData/>
  </xdr:twoCellAnchor>
  <xdr:twoCellAnchor>
    <xdr:from>
      <xdr:col>1</xdr:col>
      <xdr:colOff>171450</xdr:colOff>
      <xdr:row>61</xdr:row>
      <xdr:rowOff>57150</xdr:rowOff>
    </xdr:from>
    <xdr:to>
      <xdr:col>6</xdr:col>
      <xdr:colOff>933450</xdr:colOff>
      <xdr:row>61</xdr:row>
      <xdr:rowOff>533399</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2411730" y="28754070"/>
          <a:ext cx="6316980"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FTC referral. This is for cases that had a referral to FTC during the reporting period.</a:t>
          </a:r>
          <a:endParaRPr lang="en-US" sz="1100"/>
        </a:p>
      </xdr:txBody>
    </xdr:sp>
    <xdr:clientData/>
  </xdr:twoCellAnchor>
  <xdr:twoCellAnchor>
    <xdr:from>
      <xdr:col>1</xdr:col>
      <xdr:colOff>161924</xdr:colOff>
      <xdr:row>62</xdr:row>
      <xdr:rowOff>57150</xdr:rowOff>
    </xdr:from>
    <xdr:to>
      <xdr:col>6</xdr:col>
      <xdr:colOff>933449</xdr:colOff>
      <xdr:row>62</xdr:row>
      <xdr:rowOff>514350</xdr:rowOff>
    </xdr:to>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2402204" y="29348430"/>
          <a:ext cx="632650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FTC enrollment/admission. This is for cases enrolled/admitted to FTC during reporting period.</a:t>
          </a:r>
          <a:endParaRPr lang="en-US" sz="1100"/>
        </a:p>
      </xdr:txBody>
    </xdr:sp>
    <xdr:clientData/>
  </xdr:twoCellAnchor>
  <xdr:twoCellAnchor>
    <xdr:from>
      <xdr:col>1</xdr:col>
      <xdr:colOff>171450</xdr:colOff>
      <xdr:row>63</xdr:row>
      <xdr:rowOff>47625</xdr:rowOff>
    </xdr:from>
    <xdr:to>
      <xdr:col>6</xdr:col>
      <xdr:colOff>895350</xdr:colOff>
      <xdr:row>63</xdr:row>
      <xdr:rowOff>514350</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2411730" y="29925645"/>
          <a:ext cx="627888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dk1"/>
              </a:solidFill>
              <a:effectLst/>
              <a:latin typeface="+mn-lt"/>
              <a:ea typeface="+mn-ea"/>
              <a:cs typeface="+mn-cs"/>
            </a:rPr>
            <a:t>Report the average number of days</a:t>
          </a:r>
          <a:r>
            <a:rPr lang="en-US" sz="1100" baseline="0">
              <a:solidFill>
                <a:schemeClr val="dk1"/>
              </a:solidFill>
              <a:effectLst/>
              <a:latin typeface="+mn-lt"/>
              <a:ea typeface="+mn-ea"/>
              <a:cs typeface="+mn-cs"/>
            </a:rPr>
            <a:t> between each event for all cases where this event happened during the reporting period. </a:t>
          </a:r>
          <a:endParaRPr lang="en-US">
            <a:effectLst/>
          </a:endParaRPr>
        </a:p>
      </xdr:txBody>
    </xdr:sp>
    <xdr:clientData/>
  </xdr:twoCellAnchor>
  <xdr:twoCellAnchor>
    <xdr:from>
      <xdr:col>1</xdr:col>
      <xdr:colOff>123825</xdr:colOff>
      <xdr:row>64</xdr:row>
      <xdr:rowOff>85725</xdr:rowOff>
    </xdr:from>
    <xdr:to>
      <xdr:col>6</xdr:col>
      <xdr:colOff>895350</xdr:colOff>
      <xdr:row>64</xdr:row>
      <xdr:rowOff>552450</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2364105" y="30535245"/>
          <a:ext cx="632650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the first SUD treatment. This is for cases where a parent entered treatment during the reporting period.</a:t>
          </a:r>
        </a:p>
      </xdr:txBody>
    </xdr:sp>
    <xdr:clientData/>
  </xdr:twoCellAnchor>
  <xdr:twoCellAnchor>
    <xdr:from>
      <xdr:col>1</xdr:col>
      <xdr:colOff>114300</xdr:colOff>
      <xdr:row>65</xdr:row>
      <xdr:rowOff>76200</xdr:rowOff>
    </xdr:from>
    <xdr:to>
      <xdr:col>6</xdr:col>
      <xdr:colOff>885825</xdr:colOff>
      <xdr:row>65</xdr:row>
      <xdr:rowOff>542925</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2354580" y="31158180"/>
          <a:ext cx="632650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trial return home. This is for cases where trial return home started during the reporting period.</a:t>
          </a:r>
        </a:p>
      </xdr:txBody>
    </xdr:sp>
    <xdr:clientData/>
  </xdr:twoCellAnchor>
  <xdr:twoCellAnchor>
    <xdr:from>
      <xdr:col>1</xdr:col>
      <xdr:colOff>123825</xdr:colOff>
      <xdr:row>66</xdr:row>
      <xdr:rowOff>76200</xdr:rowOff>
    </xdr:from>
    <xdr:to>
      <xdr:col>6</xdr:col>
      <xdr:colOff>895350</xdr:colOff>
      <xdr:row>66</xdr:row>
      <xdr:rowOff>542925</xdr:rowOff>
    </xdr:to>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2364105" y="31790640"/>
          <a:ext cx="632650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FTC graduation/successful completion. This is for cases where a parent successfully completed FTC during the reporting period.</a:t>
          </a:r>
        </a:p>
      </xdr:txBody>
    </xdr:sp>
    <xdr:clientData/>
  </xdr:twoCellAnchor>
  <xdr:twoCellAnchor>
    <xdr:from>
      <xdr:col>1</xdr:col>
      <xdr:colOff>142875</xdr:colOff>
      <xdr:row>67</xdr:row>
      <xdr:rowOff>76200</xdr:rowOff>
    </xdr:from>
    <xdr:to>
      <xdr:col>6</xdr:col>
      <xdr:colOff>914400</xdr:colOff>
      <xdr:row>67</xdr:row>
      <xdr:rowOff>542925</xdr:rowOff>
    </xdr:to>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2383155" y="32423100"/>
          <a:ext cx="632650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the close of the dependency case. This is for cases where the dependency case was closed during the reporting period.</a:t>
          </a:r>
        </a:p>
      </xdr:txBody>
    </xdr:sp>
    <xdr:clientData/>
  </xdr:twoCellAnchor>
  <xdr:twoCellAnchor>
    <xdr:from>
      <xdr:col>1</xdr:col>
      <xdr:colOff>57151</xdr:colOff>
      <xdr:row>0</xdr:row>
      <xdr:rowOff>85725</xdr:rowOff>
    </xdr:from>
    <xdr:to>
      <xdr:col>8</xdr:col>
      <xdr:colOff>123825</xdr:colOff>
      <xdr:row>3</xdr:row>
      <xdr:rowOff>19050</xdr:rowOff>
    </xdr:to>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2297431" y="85725"/>
          <a:ext cx="7915274" cy="48196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pPr algn="ctr"/>
          <a:r>
            <a:rPr lang="en-US" sz="1200" b="1">
              <a:solidFill>
                <a:sysClr val="windowText" lastClr="000000"/>
              </a:solidFill>
              <a:latin typeface="Arial" panose="020B0604020202020204" pitchFamily="34" charset="0"/>
              <a:cs typeface="Arial" panose="020B0604020202020204" pitchFamily="34" charset="0"/>
            </a:rPr>
            <a:t>This page includes definitions</a:t>
          </a:r>
          <a:r>
            <a:rPr lang="en-US" sz="1200" b="1" baseline="0">
              <a:solidFill>
                <a:sysClr val="windowText" lastClr="000000"/>
              </a:solidFill>
              <a:latin typeface="Arial" panose="020B0604020202020204" pitchFamily="34" charset="0"/>
              <a:cs typeface="Arial" panose="020B0604020202020204" pitchFamily="34" charset="0"/>
            </a:rPr>
            <a:t> for the categories on the previous page. Refer to these if you are not sure who should be counted for each category. </a:t>
          </a:r>
          <a:endParaRPr lang="en-US"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541868</xdr:colOff>
      <xdr:row>7</xdr:row>
      <xdr:rowOff>245534</xdr:rowOff>
    </xdr:from>
    <xdr:to>
      <xdr:col>13</xdr:col>
      <xdr:colOff>516468</xdr:colOff>
      <xdr:row>12</xdr:row>
      <xdr:rowOff>67735</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7611535" y="1168401"/>
          <a:ext cx="1803400" cy="110913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10</xdr:col>
      <xdr:colOff>33866</xdr:colOff>
      <xdr:row>6</xdr:row>
      <xdr:rowOff>16933</xdr:rowOff>
    </xdr:from>
    <xdr:to>
      <xdr:col>10</xdr:col>
      <xdr:colOff>431799</xdr:colOff>
      <xdr:row>15</xdr:row>
      <xdr:rowOff>8466</xdr:rowOff>
    </xdr:to>
    <xdr:sp macro="" textlink="">
      <xdr:nvSpPr>
        <xdr:cNvPr id="11" name="Right Brace 10">
          <a:extLst>
            <a:ext uri="{FF2B5EF4-FFF2-40B4-BE49-F238E27FC236}">
              <a16:creationId xmlns:a16="http://schemas.microsoft.com/office/drawing/2014/main" id="{00000000-0008-0000-0200-00000B000000}"/>
            </a:ext>
          </a:extLst>
        </xdr:cNvPr>
        <xdr:cNvSpPr/>
      </xdr:nvSpPr>
      <xdr:spPr>
        <a:xfrm>
          <a:off x="7103533" y="753533"/>
          <a:ext cx="397933" cy="2023533"/>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440267</xdr:colOff>
      <xdr:row>15</xdr:row>
      <xdr:rowOff>127000</xdr:rowOff>
    </xdr:from>
    <xdr:to>
      <xdr:col>17</xdr:col>
      <xdr:colOff>203200</xdr:colOff>
      <xdr:row>29</xdr:row>
      <xdr:rowOff>8467</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9948334" y="289560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169334</xdr:colOff>
      <xdr:row>0</xdr:row>
      <xdr:rowOff>110067</xdr:rowOff>
    </xdr:from>
    <xdr:to>
      <xdr:col>9</xdr:col>
      <xdr:colOff>386291</xdr:colOff>
      <xdr:row>3</xdr:row>
      <xdr:rowOff>27517</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69334" y="110067"/>
          <a:ext cx="7896224"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solidFill>
                <a:schemeClr val="bg1"/>
              </a:solidFill>
              <a:latin typeface="Arial" panose="020B0604020202020204" pitchFamily="34" charset="0"/>
              <a:cs typeface="Arial" panose="020B0604020202020204" pitchFamily="34" charset="0"/>
            </a:rPr>
            <a:t>The pie</a:t>
          </a:r>
          <a:r>
            <a:rPr lang="en-US" sz="1200" b="1" baseline="0">
              <a:solidFill>
                <a:schemeClr val="bg1"/>
              </a:solidFill>
              <a:latin typeface="Arial" panose="020B0604020202020204" pitchFamily="34" charset="0"/>
              <a:cs typeface="Arial" panose="020B0604020202020204" pitchFamily="34" charset="0"/>
            </a:rPr>
            <a:t> graphs on this page visually represent the parents involved at each stage of the program by race.</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135468</xdr:colOff>
      <xdr:row>15</xdr:row>
      <xdr:rowOff>93133</xdr:rowOff>
    </xdr:from>
    <xdr:to>
      <xdr:col>5</xdr:col>
      <xdr:colOff>270933</xdr:colOff>
      <xdr:row>38</xdr:row>
      <xdr:rowOff>126999</xdr:rowOff>
    </xdr:to>
    <xdr:graphicFrame macro="">
      <xdr:nvGraphicFramePr>
        <xdr:cNvPr id="9" name="Chart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127000</xdr:colOff>
      <xdr:row>38</xdr:row>
      <xdr:rowOff>169334</xdr:rowOff>
    </xdr:from>
    <xdr:to>
      <xdr:col>5</xdr:col>
      <xdr:colOff>270933</xdr:colOff>
      <xdr:row>62</xdr:row>
      <xdr:rowOff>16933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118534</xdr:colOff>
      <xdr:row>62</xdr:row>
      <xdr:rowOff>76201</xdr:rowOff>
    </xdr:from>
    <xdr:to>
      <xdr:col>5</xdr:col>
      <xdr:colOff>287868</xdr:colOff>
      <xdr:row>85</xdr:row>
      <xdr:rowOff>110067</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135467</xdr:colOff>
      <xdr:row>86</xdr:row>
      <xdr:rowOff>16934</xdr:rowOff>
    </xdr:from>
    <xdr:to>
      <xdr:col>5</xdr:col>
      <xdr:colOff>279400</xdr:colOff>
      <xdr:row>109</xdr:row>
      <xdr:rowOff>50800</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135468</xdr:colOff>
      <xdr:row>109</xdr:row>
      <xdr:rowOff>152400</xdr:rowOff>
    </xdr:from>
    <xdr:to>
      <xdr:col>5</xdr:col>
      <xdr:colOff>270934</xdr:colOff>
      <xdr:row>132</xdr:row>
      <xdr:rowOff>186265</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5</xdr:col>
      <xdr:colOff>338666</xdr:colOff>
      <xdr:row>15</xdr:row>
      <xdr:rowOff>93133</xdr:rowOff>
    </xdr:from>
    <xdr:to>
      <xdr:col>12</xdr:col>
      <xdr:colOff>203198</xdr:colOff>
      <xdr:row>38</xdr:row>
      <xdr:rowOff>126999</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5</xdr:col>
      <xdr:colOff>330200</xdr:colOff>
      <xdr:row>38</xdr:row>
      <xdr:rowOff>177800</xdr:rowOff>
    </xdr:from>
    <xdr:to>
      <xdr:col>12</xdr:col>
      <xdr:colOff>203200</xdr:colOff>
      <xdr:row>62</xdr:row>
      <xdr:rowOff>25399</xdr:rowOff>
    </xdr:to>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5</xdr:col>
      <xdr:colOff>347133</xdr:colOff>
      <xdr:row>62</xdr:row>
      <xdr:rowOff>76200</xdr:rowOff>
    </xdr:from>
    <xdr:to>
      <xdr:col>12</xdr:col>
      <xdr:colOff>245534</xdr:colOff>
      <xdr:row>85</xdr:row>
      <xdr:rowOff>110066</xdr:rowOff>
    </xdr:to>
    <xdr:graphicFrame macro="">
      <xdr:nvGraphicFramePr>
        <xdr:cNvPr id="24" name="Chart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5</xdr:col>
      <xdr:colOff>338667</xdr:colOff>
      <xdr:row>86</xdr:row>
      <xdr:rowOff>0</xdr:rowOff>
    </xdr:from>
    <xdr:to>
      <xdr:col>12</xdr:col>
      <xdr:colOff>211667</xdr:colOff>
      <xdr:row>109</xdr:row>
      <xdr:rowOff>33866</xdr:rowOff>
    </xdr:to>
    <xdr:graphicFrame macro="">
      <xdr:nvGraphicFramePr>
        <xdr:cNvPr id="25" name="Chart 24">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11</xdr:col>
      <xdr:colOff>20322</xdr:colOff>
      <xdr:row>5</xdr:row>
      <xdr:rowOff>342900</xdr:rowOff>
    </xdr:from>
    <xdr:to>
      <xdr:col>13</xdr:col>
      <xdr:colOff>604522</xdr:colOff>
      <xdr:row>9</xdr:row>
      <xdr:rowOff>350522</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6245862" y="525780"/>
          <a:ext cx="1803400" cy="110490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10</xdr:col>
      <xdr:colOff>30480</xdr:colOff>
      <xdr:row>6</xdr:row>
      <xdr:rowOff>7620</xdr:rowOff>
    </xdr:from>
    <xdr:to>
      <xdr:col>10</xdr:col>
      <xdr:colOff>428413</xdr:colOff>
      <xdr:row>9</xdr:row>
      <xdr:rowOff>354753</xdr:rowOff>
    </xdr:to>
    <xdr:sp macro="" textlink="">
      <xdr:nvSpPr>
        <xdr:cNvPr id="10" name="Right Brace 9">
          <a:extLst>
            <a:ext uri="{FF2B5EF4-FFF2-40B4-BE49-F238E27FC236}">
              <a16:creationId xmlns:a16="http://schemas.microsoft.com/office/drawing/2014/main" id="{00000000-0008-0000-0300-00000A000000}"/>
            </a:ext>
          </a:extLst>
        </xdr:cNvPr>
        <xdr:cNvSpPr/>
      </xdr:nvSpPr>
      <xdr:spPr>
        <a:xfrm>
          <a:off x="5372100" y="1104900"/>
          <a:ext cx="397933" cy="1078653"/>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541020</xdr:colOff>
      <xdr:row>10</xdr:row>
      <xdr:rowOff>152400</xdr:rowOff>
    </xdr:from>
    <xdr:to>
      <xdr:col>16</xdr:col>
      <xdr:colOff>303953</xdr:colOff>
      <xdr:row>24</xdr:row>
      <xdr:rowOff>81280</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7985760" y="179832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175260</xdr:colOff>
      <xdr:row>0</xdr:row>
      <xdr:rowOff>114300</xdr:rowOff>
    </xdr:from>
    <xdr:to>
      <xdr:col>12</xdr:col>
      <xdr:colOff>25610</xdr:colOff>
      <xdr:row>3</xdr:row>
      <xdr:rowOff>41910</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75260" y="114300"/>
          <a:ext cx="790469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solidFill>
                <a:schemeClr val="bg1"/>
              </a:solidFill>
              <a:latin typeface="Arial" panose="020B0604020202020204" pitchFamily="34" charset="0"/>
              <a:cs typeface="Arial" panose="020B0604020202020204" pitchFamily="34" charset="0"/>
            </a:rPr>
            <a:t>The pie</a:t>
          </a:r>
          <a:r>
            <a:rPr lang="en-US" sz="1200" b="1" baseline="0">
              <a:solidFill>
                <a:schemeClr val="bg1"/>
              </a:solidFill>
              <a:latin typeface="Arial" panose="020B0604020202020204" pitchFamily="34" charset="0"/>
              <a:cs typeface="Arial" panose="020B0604020202020204" pitchFamily="34" charset="0"/>
            </a:rPr>
            <a:t> graphs on this page visually represent the parents involved at each stage of the program by 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60960</xdr:colOff>
      <xdr:row>10</xdr:row>
      <xdr:rowOff>45720</xdr:rowOff>
    </xdr:from>
    <xdr:to>
      <xdr:col>5</xdr:col>
      <xdr:colOff>312420</xdr:colOff>
      <xdr:row>25</xdr:row>
      <xdr:rowOff>45720</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457200</xdr:colOff>
      <xdr:row>10</xdr:row>
      <xdr:rowOff>60960</xdr:rowOff>
    </xdr:from>
    <xdr:to>
      <xdr:col>10</xdr:col>
      <xdr:colOff>419100</xdr:colOff>
      <xdr:row>25</xdr:row>
      <xdr:rowOff>60960</xdr:rowOff>
    </xdr:to>
    <xdr:graphicFrame macro="">
      <xdr:nvGraphicFramePr>
        <xdr:cNvPr id="16" name="Chart 15">
          <a:extLst>
            <a:ext uri="{FF2B5EF4-FFF2-40B4-BE49-F238E27FC236}">
              <a16:creationId xmlns:a16="http://schemas.microsoft.com/office/drawing/2014/main" id="{00000000-0008-0000-03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60960</xdr:colOff>
      <xdr:row>25</xdr:row>
      <xdr:rowOff>114300</xdr:rowOff>
    </xdr:from>
    <xdr:to>
      <xdr:col>5</xdr:col>
      <xdr:colOff>312420</xdr:colOff>
      <xdr:row>40</xdr:row>
      <xdr:rowOff>114300</xdr:rowOff>
    </xdr:to>
    <xdr:graphicFrame macro="">
      <xdr:nvGraphicFramePr>
        <xdr:cNvPr id="17" name="Chart 16">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5</xdr:col>
      <xdr:colOff>464820</xdr:colOff>
      <xdr:row>25</xdr:row>
      <xdr:rowOff>137160</xdr:rowOff>
    </xdr:from>
    <xdr:to>
      <xdr:col>10</xdr:col>
      <xdr:colOff>426720</xdr:colOff>
      <xdr:row>40</xdr:row>
      <xdr:rowOff>137160</xdr:rowOff>
    </xdr:to>
    <xdr:graphicFrame macro="">
      <xdr:nvGraphicFramePr>
        <xdr:cNvPr id="18" name="Chart 17">
          <a:extLst>
            <a:ext uri="{FF2B5EF4-FFF2-40B4-BE49-F238E27FC236}">
              <a16:creationId xmlns:a16="http://schemas.microsoft.com/office/drawing/2014/main" id="{00000000-0008-0000-03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68580</xdr:colOff>
      <xdr:row>41</xdr:row>
      <xdr:rowOff>15240</xdr:rowOff>
    </xdr:from>
    <xdr:to>
      <xdr:col>5</xdr:col>
      <xdr:colOff>320040</xdr:colOff>
      <xdr:row>56</xdr:row>
      <xdr:rowOff>15240</xdr:rowOff>
    </xdr:to>
    <xdr:graphicFrame macro="">
      <xdr:nvGraphicFramePr>
        <xdr:cNvPr id="19" name="Chart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5</xdr:col>
      <xdr:colOff>472440</xdr:colOff>
      <xdr:row>41</xdr:row>
      <xdr:rowOff>15240</xdr:rowOff>
    </xdr:from>
    <xdr:to>
      <xdr:col>10</xdr:col>
      <xdr:colOff>434340</xdr:colOff>
      <xdr:row>56</xdr:row>
      <xdr:rowOff>15240</xdr:rowOff>
    </xdr:to>
    <xdr:graphicFrame macro="">
      <xdr:nvGraphicFramePr>
        <xdr:cNvPr id="20" name="Chart 19">
          <a:extLst>
            <a:ext uri="{FF2B5EF4-FFF2-40B4-BE49-F238E27FC236}">
              <a16:creationId xmlns:a16="http://schemas.microsoft.com/office/drawing/2014/main" id="{00000000-0008-0000-03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60960</xdr:colOff>
      <xdr:row>56</xdr:row>
      <xdr:rowOff>53340</xdr:rowOff>
    </xdr:from>
    <xdr:to>
      <xdr:col>5</xdr:col>
      <xdr:colOff>312420</xdr:colOff>
      <xdr:row>71</xdr:row>
      <xdr:rowOff>53340</xdr:rowOff>
    </xdr:to>
    <xdr:graphicFrame macro="">
      <xdr:nvGraphicFramePr>
        <xdr:cNvPr id="21" name="Chart 20">
          <a:extLst>
            <a:ext uri="{FF2B5EF4-FFF2-40B4-BE49-F238E27FC236}">
              <a16:creationId xmlns:a16="http://schemas.microsoft.com/office/drawing/2014/main" id="{00000000-0008-0000-03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5</xdr:col>
      <xdr:colOff>464820</xdr:colOff>
      <xdr:row>56</xdr:row>
      <xdr:rowOff>45720</xdr:rowOff>
    </xdr:from>
    <xdr:to>
      <xdr:col>10</xdr:col>
      <xdr:colOff>426720</xdr:colOff>
      <xdr:row>71</xdr:row>
      <xdr:rowOff>45720</xdr:rowOff>
    </xdr:to>
    <xdr:graphicFrame macro="">
      <xdr:nvGraphicFramePr>
        <xdr:cNvPr id="22" name="Chart 21">
          <a:extLst>
            <a:ext uri="{FF2B5EF4-FFF2-40B4-BE49-F238E27FC236}">
              <a16:creationId xmlns:a16="http://schemas.microsoft.com/office/drawing/2014/main" id="{00000000-0008-0000-03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0</xdr:col>
      <xdr:colOff>60960</xdr:colOff>
      <xdr:row>71</xdr:row>
      <xdr:rowOff>121920</xdr:rowOff>
    </xdr:from>
    <xdr:to>
      <xdr:col>5</xdr:col>
      <xdr:colOff>312420</xdr:colOff>
      <xdr:row>86</xdr:row>
      <xdr:rowOff>121920</xdr:rowOff>
    </xdr:to>
    <xdr:graphicFrame macro="">
      <xdr:nvGraphicFramePr>
        <xdr:cNvPr id="23" name="Chart 22">
          <a:extLst>
            <a:ext uri="{FF2B5EF4-FFF2-40B4-BE49-F238E27FC236}">
              <a16:creationId xmlns:a16="http://schemas.microsoft.com/office/drawing/2014/main" id="{00000000-0008-0000-03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60960</xdr:colOff>
      <xdr:row>13</xdr:row>
      <xdr:rowOff>83820</xdr:rowOff>
    </xdr:from>
    <xdr:to>
      <xdr:col>12</xdr:col>
      <xdr:colOff>365760</xdr:colOff>
      <xdr:row>33</xdr:row>
      <xdr:rowOff>38100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68580</xdr:colOff>
      <xdr:row>3</xdr:row>
      <xdr:rowOff>76200</xdr:rowOff>
    </xdr:from>
    <xdr:to>
      <xdr:col>12</xdr:col>
      <xdr:colOff>373380</xdr:colOff>
      <xdr:row>13</xdr:row>
      <xdr:rowOff>53340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114300</xdr:colOff>
      <xdr:row>37</xdr:row>
      <xdr:rowOff>68580</xdr:rowOff>
    </xdr:from>
    <xdr:to>
      <xdr:col>4</xdr:col>
      <xdr:colOff>815340</xdr:colOff>
      <xdr:row>52</xdr:row>
      <xdr:rowOff>68580</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106680</xdr:colOff>
      <xdr:row>22</xdr:row>
      <xdr:rowOff>30480</xdr:rowOff>
    </xdr:from>
    <xdr:to>
      <xdr:col>4</xdr:col>
      <xdr:colOff>807720</xdr:colOff>
      <xdr:row>37</xdr:row>
      <xdr:rowOff>30480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3</xdr:col>
      <xdr:colOff>83820</xdr:colOff>
      <xdr:row>7</xdr:row>
      <xdr:rowOff>289560</xdr:rowOff>
    </xdr:from>
    <xdr:to>
      <xdr:col>4</xdr:col>
      <xdr:colOff>830580</xdr:colOff>
      <xdr:row>13</xdr:row>
      <xdr:rowOff>137160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2286000" y="2118360"/>
          <a:ext cx="906780" cy="240792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518160</xdr:colOff>
      <xdr:row>6</xdr:row>
      <xdr:rowOff>190500</xdr:rowOff>
    </xdr:from>
    <xdr:to>
      <xdr:col>17</xdr:col>
      <xdr:colOff>281093</xdr:colOff>
      <xdr:row>11</xdr:row>
      <xdr:rowOff>119380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473440" y="73914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533400</xdr:colOff>
      <xdr:row>0</xdr:row>
      <xdr:rowOff>91440</xdr:rowOff>
    </xdr:from>
    <xdr:to>
      <xdr:col>14</xdr:col>
      <xdr:colOff>236220</xdr:colOff>
      <xdr:row>3</xdr:row>
      <xdr:rowOff>19050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533400" y="91440"/>
          <a:ext cx="887730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referred to the program by race and gender. The "Percent (%)" graphs represent the percentage of referrals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13</xdr:row>
      <xdr:rowOff>114300</xdr:rowOff>
    </xdr:from>
    <xdr:to>
      <xdr:col>12</xdr:col>
      <xdr:colOff>381000</xdr:colOff>
      <xdr:row>33</xdr:row>
      <xdr:rowOff>68580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83820</xdr:colOff>
      <xdr:row>3</xdr:row>
      <xdr:rowOff>83820</xdr:rowOff>
    </xdr:from>
    <xdr:to>
      <xdr:col>12</xdr:col>
      <xdr:colOff>388620</xdr:colOff>
      <xdr:row>13</xdr:row>
      <xdr:rowOff>60960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129540</xdr:colOff>
      <xdr:row>37</xdr:row>
      <xdr:rowOff>129540</xdr:rowOff>
    </xdr:from>
    <xdr:to>
      <xdr:col>4</xdr:col>
      <xdr:colOff>830580</xdr:colOff>
      <xdr:row>52</xdr:row>
      <xdr:rowOff>129540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114300</xdr:colOff>
      <xdr:row>22</xdr:row>
      <xdr:rowOff>91440</xdr:rowOff>
    </xdr:from>
    <xdr:to>
      <xdr:col>4</xdr:col>
      <xdr:colOff>815340</xdr:colOff>
      <xdr:row>37</xdr:row>
      <xdr:rowOff>91440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3</xdr:col>
      <xdr:colOff>76200</xdr:colOff>
      <xdr:row>7</xdr:row>
      <xdr:rowOff>83820</xdr:rowOff>
    </xdr:from>
    <xdr:to>
      <xdr:col>5</xdr:col>
      <xdr:colOff>0</xdr:colOff>
      <xdr:row>13</xdr:row>
      <xdr:rowOff>129540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2453640" y="1912620"/>
          <a:ext cx="800100" cy="260604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502920</xdr:colOff>
      <xdr:row>6</xdr:row>
      <xdr:rowOff>449580</xdr:rowOff>
    </xdr:from>
    <xdr:to>
      <xdr:col>17</xdr:col>
      <xdr:colOff>265853</xdr:colOff>
      <xdr:row>12</xdr:row>
      <xdr:rowOff>195580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8450580" y="172974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68580</xdr:colOff>
      <xdr:row>0</xdr:row>
      <xdr:rowOff>106680</xdr:rowOff>
    </xdr:from>
    <xdr:to>
      <xdr:col>13</xdr:col>
      <xdr:colOff>381000</xdr:colOff>
      <xdr:row>3</xdr:row>
      <xdr:rowOff>34290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858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screened into the program by race and gender. The "Percent (%)" graphs represent the percentage of screenings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13</xdr:row>
      <xdr:rowOff>114300</xdr:rowOff>
    </xdr:from>
    <xdr:to>
      <xdr:col>12</xdr:col>
      <xdr:colOff>381000</xdr:colOff>
      <xdr:row>33</xdr:row>
      <xdr:rowOff>68580</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83820</xdr:colOff>
      <xdr:row>3</xdr:row>
      <xdr:rowOff>83820</xdr:rowOff>
    </xdr:from>
    <xdr:to>
      <xdr:col>12</xdr:col>
      <xdr:colOff>388620</xdr:colOff>
      <xdr:row>13</xdr:row>
      <xdr:rowOff>60960</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129540</xdr:colOff>
      <xdr:row>37</xdr:row>
      <xdr:rowOff>129540</xdr:rowOff>
    </xdr:from>
    <xdr:to>
      <xdr:col>4</xdr:col>
      <xdr:colOff>830580</xdr:colOff>
      <xdr:row>52</xdr:row>
      <xdr:rowOff>129540</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114300</xdr:colOff>
      <xdr:row>22</xdr:row>
      <xdr:rowOff>91440</xdr:rowOff>
    </xdr:from>
    <xdr:to>
      <xdr:col>4</xdr:col>
      <xdr:colOff>815340</xdr:colOff>
      <xdr:row>37</xdr:row>
      <xdr:rowOff>91440</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3</xdr:col>
      <xdr:colOff>76200</xdr:colOff>
      <xdr:row>7</xdr:row>
      <xdr:rowOff>38100</xdr:rowOff>
    </xdr:from>
    <xdr:to>
      <xdr:col>4</xdr:col>
      <xdr:colOff>822960</xdr:colOff>
      <xdr:row>13</xdr:row>
      <xdr:rowOff>129540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2278380" y="1866900"/>
          <a:ext cx="937260" cy="265176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502920</xdr:colOff>
      <xdr:row>6</xdr:row>
      <xdr:rowOff>449580</xdr:rowOff>
    </xdr:from>
    <xdr:to>
      <xdr:col>17</xdr:col>
      <xdr:colOff>265853</xdr:colOff>
      <xdr:row>12</xdr:row>
      <xdr:rowOff>195580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8458200" y="99822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68580</xdr:colOff>
      <xdr:row>0</xdr:row>
      <xdr:rowOff>106680</xdr:rowOff>
    </xdr:from>
    <xdr:to>
      <xdr:col>13</xdr:col>
      <xdr:colOff>381000</xdr:colOff>
      <xdr:row>3</xdr:row>
      <xdr:rowOff>34290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6858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accepted into the program by race and gender. The "Percent (%)" graphs represent the percentage of acceptances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99060</xdr:colOff>
      <xdr:row>4</xdr:row>
      <xdr:rowOff>7620</xdr:rowOff>
    </xdr:from>
    <xdr:to>
      <xdr:col>14</xdr:col>
      <xdr:colOff>160020</xdr:colOff>
      <xdr:row>6</xdr:row>
      <xdr:rowOff>464820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7924800" y="739140"/>
          <a:ext cx="1889760" cy="139446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45720</xdr:colOff>
      <xdr:row>37</xdr:row>
      <xdr:rowOff>91440</xdr:rowOff>
    </xdr:from>
    <xdr:to>
      <xdr:col>6</xdr:col>
      <xdr:colOff>746760</xdr:colOff>
      <xdr:row>57</xdr:row>
      <xdr:rowOff>152400</xdr:rowOff>
    </xdr:to>
    <xdr:graphicFrame macro="">
      <xdr:nvGraphicFramePr>
        <xdr:cNvPr id="7" name="Chart 6">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53340</xdr:colOff>
      <xdr:row>37</xdr:row>
      <xdr:rowOff>129540</xdr:rowOff>
    </xdr:from>
    <xdr:to>
      <xdr:col>13</xdr:col>
      <xdr:colOff>22860</xdr:colOff>
      <xdr:row>55</xdr:row>
      <xdr:rowOff>30480</xdr:rowOff>
    </xdr:to>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76200</xdr:colOff>
      <xdr:row>22</xdr:row>
      <xdr:rowOff>53340</xdr:rowOff>
    </xdr:from>
    <xdr:to>
      <xdr:col>4</xdr:col>
      <xdr:colOff>137160</xdr:colOff>
      <xdr:row>37</xdr:row>
      <xdr:rowOff>15240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7</xdr:col>
      <xdr:colOff>91440</xdr:colOff>
      <xdr:row>9</xdr:row>
      <xdr:rowOff>38100</xdr:rowOff>
    </xdr:from>
    <xdr:to>
      <xdr:col>15</xdr:col>
      <xdr:colOff>30480</xdr:colOff>
      <xdr:row>17</xdr:row>
      <xdr:rowOff>91440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5143500" y="3352800"/>
          <a:ext cx="4335780" cy="22479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320040</xdr:colOff>
      <xdr:row>0</xdr:row>
      <xdr:rowOff>121920</xdr:rowOff>
    </xdr:from>
    <xdr:to>
      <xdr:col>14</xdr:col>
      <xdr:colOff>411480</xdr:colOff>
      <xdr:row>3</xdr:row>
      <xdr:rowOff>49530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320040" y="121920"/>
          <a:ext cx="887730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percentage of referrals that were accepted as a whole and the percentage of the referrals that were accepted from each demographic category.</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175260</xdr:colOff>
      <xdr:row>22</xdr:row>
      <xdr:rowOff>60960</xdr:rowOff>
    </xdr:from>
    <xdr:to>
      <xdr:col>9</xdr:col>
      <xdr:colOff>281940</xdr:colOff>
      <xdr:row>37</xdr:row>
      <xdr:rowOff>7620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9</xdr:col>
      <xdr:colOff>342900</xdr:colOff>
      <xdr:row>22</xdr:row>
      <xdr:rowOff>53340</xdr:rowOff>
    </xdr:from>
    <xdr:to>
      <xdr:col>14</xdr:col>
      <xdr:colOff>114300</xdr:colOff>
      <xdr:row>37</xdr:row>
      <xdr:rowOff>38100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45720</xdr:colOff>
      <xdr:row>16</xdr:row>
      <xdr:rowOff>38100</xdr:rowOff>
    </xdr:from>
    <xdr:to>
      <xdr:col>12</xdr:col>
      <xdr:colOff>350520</xdr:colOff>
      <xdr:row>38</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53340</xdr:colOff>
      <xdr:row>3</xdr:row>
      <xdr:rowOff>137160</xdr:rowOff>
    </xdr:from>
    <xdr:to>
      <xdr:col>12</xdr:col>
      <xdr:colOff>358140</xdr:colOff>
      <xdr:row>15</xdr:row>
      <xdr:rowOff>121920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83820</xdr:colOff>
      <xdr:row>37</xdr:row>
      <xdr:rowOff>99060</xdr:rowOff>
    </xdr:from>
    <xdr:to>
      <xdr:col>4</xdr:col>
      <xdr:colOff>784860</xdr:colOff>
      <xdr:row>52</xdr:row>
      <xdr:rowOff>99060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91440</xdr:colOff>
      <xdr:row>22</xdr:row>
      <xdr:rowOff>60960</xdr:rowOff>
    </xdr:from>
    <xdr:to>
      <xdr:col>4</xdr:col>
      <xdr:colOff>792480</xdr:colOff>
      <xdr:row>37</xdr:row>
      <xdr:rowOff>60960</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3</xdr:col>
      <xdr:colOff>76200</xdr:colOff>
      <xdr:row>7</xdr:row>
      <xdr:rowOff>114300</xdr:rowOff>
    </xdr:from>
    <xdr:to>
      <xdr:col>4</xdr:col>
      <xdr:colOff>822960</xdr:colOff>
      <xdr:row>13</xdr:row>
      <xdr:rowOff>144780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2278380" y="1943100"/>
          <a:ext cx="922020" cy="25908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426720</xdr:colOff>
      <xdr:row>7</xdr:row>
      <xdr:rowOff>76200</xdr:rowOff>
    </xdr:from>
    <xdr:to>
      <xdr:col>17</xdr:col>
      <xdr:colOff>189653</xdr:colOff>
      <xdr:row>13</xdr:row>
      <xdr:rowOff>5080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382000" y="1173480"/>
          <a:ext cx="2810933" cy="24892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327660</xdr:colOff>
      <xdr:row>0</xdr:row>
      <xdr:rowOff>99060</xdr:rowOff>
    </xdr:from>
    <xdr:to>
      <xdr:col>14</xdr:col>
      <xdr:colOff>30480</xdr:colOff>
      <xdr:row>3</xdr:row>
      <xdr:rowOff>26670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327660" y="99060"/>
          <a:ext cx="887730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reunified with their children by race and gender. The "Percent (%)" graphs represent the percentage of reunifications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showGridLines="0" tabSelected="1" zoomScaleNormal="100" workbookViewId="0">
      <selection activeCell="B12" sqref="B12"/>
    </sheetView>
  </sheetViews>
  <sheetFormatPr defaultRowHeight="14.5" x14ac:dyDescent="0.35"/>
  <cols>
    <col min="1" max="1" width="32.6328125" style="33" customWidth="1"/>
    <col min="2" max="2" width="15.1796875" bestFit="1" customWidth="1"/>
    <col min="3" max="3" width="10.6328125" customWidth="1"/>
    <col min="4" max="4" width="11" customWidth="1"/>
    <col min="5" max="5" width="11.453125" customWidth="1"/>
    <col min="6" max="7" width="14.36328125" customWidth="1"/>
    <col min="8" max="9" width="13.81640625" customWidth="1"/>
    <col min="10" max="10" width="14.1796875" bestFit="1" customWidth="1"/>
  </cols>
  <sheetData>
    <row r="1" spans="1:10" s="3" customFormat="1" x14ac:dyDescent="0.35">
      <c r="A1" s="2"/>
    </row>
    <row r="2" spans="1:10" s="3" customFormat="1" ht="14.4" customHeight="1" x14ac:dyDescent="0.35">
      <c r="A2" s="4"/>
      <c r="B2" s="105" t="s">
        <v>40</v>
      </c>
      <c r="C2" s="105"/>
      <c r="D2" s="105"/>
      <c r="E2" s="105"/>
      <c r="F2" s="105"/>
      <c r="G2" s="4"/>
      <c r="H2" s="4"/>
    </row>
    <row r="3" spans="1:10" s="3" customFormat="1" ht="14.4" customHeight="1" x14ac:dyDescent="0.35">
      <c r="A3" s="4"/>
      <c r="B3" s="105"/>
      <c r="C3" s="105"/>
      <c r="D3" s="105"/>
      <c r="E3" s="105"/>
      <c r="F3" s="105"/>
      <c r="G3" s="4"/>
      <c r="H3" s="4"/>
    </row>
    <row r="4" spans="1:10" s="3" customFormat="1" ht="14.4" customHeight="1" x14ac:dyDescent="0.35">
      <c r="A4" s="5"/>
      <c r="B4" s="106" t="s">
        <v>41</v>
      </c>
      <c r="C4" s="106"/>
      <c r="D4" s="106"/>
      <c r="E4" s="106"/>
      <c r="F4" s="106"/>
      <c r="G4" s="5"/>
      <c r="H4" s="5"/>
    </row>
    <row r="5" spans="1:10" s="3" customFormat="1" ht="14.4" customHeight="1" x14ac:dyDescent="0.35">
      <c r="A5" s="5"/>
      <c r="B5" s="106"/>
      <c r="C5" s="106"/>
      <c r="D5" s="106"/>
      <c r="E5" s="106"/>
      <c r="F5" s="106"/>
      <c r="G5" s="5"/>
      <c r="H5" s="5"/>
    </row>
    <row r="6" spans="1:10" s="3" customFormat="1" ht="14.4" customHeight="1" x14ac:dyDescent="0.35">
      <c r="A6" s="2"/>
      <c r="B6" s="107" t="s">
        <v>42</v>
      </c>
      <c r="C6" s="107"/>
      <c r="D6" s="107"/>
      <c r="E6" s="107"/>
      <c r="F6" s="107"/>
      <c r="G6" s="6"/>
    </row>
    <row r="7" spans="1:10" s="3" customFormat="1" ht="26" customHeight="1" thickBot="1" x14ac:dyDescent="0.4">
      <c r="A7" s="2"/>
      <c r="B7" s="107"/>
      <c r="C7" s="107"/>
      <c r="D7" s="107"/>
      <c r="E7" s="107"/>
      <c r="F7" s="107"/>
      <c r="G7" s="7"/>
    </row>
    <row r="8" spans="1:10" s="13" customFormat="1" ht="20.399999999999999" customHeight="1" thickBot="1" x14ac:dyDescent="0.4">
      <c r="A8" s="8"/>
      <c r="B8" s="9" t="s">
        <v>43</v>
      </c>
      <c r="C8" s="10"/>
      <c r="D8" s="11"/>
      <c r="E8" s="12"/>
      <c r="F8" s="9" t="s">
        <v>44</v>
      </c>
      <c r="G8" s="11"/>
      <c r="H8" s="12"/>
    </row>
    <row r="9" spans="1:10" s="1" customFormat="1" ht="58" x14ac:dyDescent="0.35">
      <c r="A9" s="14"/>
      <c r="B9" s="15" t="s">
        <v>45</v>
      </c>
      <c r="C9" s="15" t="s">
        <v>1</v>
      </c>
      <c r="D9" s="15" t="s">
        <v>133</v>
      </c>
      <c r="E9" s="15" t="s">
        <v>2</v>
      </c>
      <c r="F9" s="15" t="s">
        <v>134</v>
      </c>
      <c r="G9" s="15" t="s">
        <v>135</v>
      </c>
      <c r="H9" s="15" t="s">
        <v>3</v>
      </c>
      <c r="I9" s="15" t="s">
        <v>4</v>
      </c>
      <c r="J9" s="16" t="s">
        <v>46</v>
      </c>
    </row>
    <row r="10" spans="1:10" x14ac:dyDescent="0.35">
      <c r="A10" s="17" t="s">
        <v>47</v>
      </c>
      <c r="B10" s="18">
        <f>(B16+B28)/2</f>
        <v>0</v>
      </c>
      <c r="C10" s="18">
        <f t="shared" ref="C10:I10" si="0">(C16+C28)/2</f>
        <v>0</v>
      </c>
      <c r="D10" s="18">
        <f t="shared" si="0"/>
        <v>0</v>
      </c>
      <c r="E10" s="18">
        <f t="shared" si="0"/>
        <v>0</v>
      </c>
      <c r="F10" s="18">
        <f t="shared" si="0"/>
        <v>0</v>
      </c>
      <c r="G10" s="18">
        <f t="shared" si="0"/>
        <v>0</v>
      </c>
      <c r="H10" s="18">
        <f t="shared" si="0"/>
        <v>0</v>
      </c>
      <c r="I10" s="18">
        <f t="shared" si="0"/>
        <v>0</v>
      </c>
      <c r="J10" s="19">
        <f>B10+E10-F10-G10-H10</f>
        <v>0</v>
      </c>
    </row>
    <row r="11" spans="1:10" x14ac:dyDescent="0.35">
      <c r="A11" s="17" t="s">
        <v>48</v>
      </c>
      <c r="B11" s="20"/>
      <c r="C11" s="20"/>
      <c r="D11" s="20"/>
      <c r="E11" s="20"/>
      <c r="F11" s="20"/>
      <c r="G11" s="20"/>
      <c r="H11" s="20"/>
      <c r="I11" s="20"/>
      <c r="J11" s="21"/>
    </row>
    <row r="12" spans="1:10" x14ac:dyDescent="0.35">
      <c r="A12" s="22" t="s">
        <v>49</v>
      </c>
      <c r="B12" s="23"/>
      <c r="C12" s="23"/>
      <c r="D12" s="23"/>
      <c r="E12" s="23"/>
      <c r="F12" s="23"/>
      <c r="G12" s="23"/>
      <c r="H12" s="23"/>
      <c r="I12" s="23"/>
      <c r="J12" s="19">
        <f t="shared" ref="J12:J29" si="1">B12+E12-F12-G12-H12</f>
        <v>0</v>
      </c>
    </row>
    <row r="13" spans="1:10" x14ac:dyDescent="0.35">
      <c r="A13" s="22" t="s">
        <v>50</v>
      </c>
      <c r="B13" s="23"/>
      <c r="C13" s="23"/>
      <c r="D13" s="23"/>
      <c r="E13" s="23"/>
      <c r="F13" s="23"/>
      <c r="G13" s="23"/>
      <c r="H13" s="23"/>
      <c r="I13" s="23"/>
      <c r="J13" s="19">
        <f t="shared" si="1"/>
        <v>0</v>
      </c>
    </row>
    <row r="14" spans="1:10" x14ac:dyDescent="0.35">
      <c r="A14" s="22" t="s">
        <v>51</v>
      </c>
      <c r="B14" s="23"/>
      <c r="C14" s="23"/>
      <c r="D14" s="23"/>
      <c r="E14" s="23"/>
      <c r="F14" s="23"/>
      <c r="G14" s="23"/>
      <c r="H14" s="23"/>
      <c r="I14" s="23"/>
      <c r="J14" s="19">
        <f t="shared" si="1"/>
        <v>0</v>
      </c>
    </row>
    <row r="15" spans="1:10" x14ac:dyDescent="0.35">
      <c r="A15" s="22" t="s">
        <v>52</v>
      </c>
      <c r="B15" s="23"/>
      <c r="C15" s="23"/>
      <c r="D15" s="23"/>
      <c r="E15" s="23"/>
      <c r="F15" s="23"/>
      <c r="G15" s="23"/>
      <c r="H15" s="23"/>
      <c r="I15" s="23"/>
      <c r="J15" s="19">
        <f t="shared" si="1"/>
        <v>0</v>
      </c>
    </row>
    <row r="16" spans="1:10" x14ac:dyDescent="0.35">
      <c r="A16" s="24" t="s">
        <v>53</v>
      </c>
      <c r="B16" s="18">
        <f>SUM(B12:B15)</f>
        <v>0</v>
      </c>
      <c r="C16" s="18">
        <f t="shared" ref="C16:I16" si="2">SUM(C12:C15)</f>
        <v>0</v>
      </c>
      <c r="D16" s="18">
        <f t="shared" si="2"/>
        <v>0</v>
      </c>
      <c r="E16" s="18">
        <f t="shared" si="2"/>
        <v>0</v>
      </c>
      <c r="F16" s="18">
        <f t="shared" si="2"/>
        <v>0</v>
      </c>
      <c r="G16" s="18">
        <f t="shared" si="2"/>
        <v>0</v>
      </c>
      <c r="H16" s="18">
        <f t="shared" si="2"/>
        <v>0</v>
      </c>
      <c r="I16" s="18">
        <f t="shared" si="2"/>
        <v>0</v>
      </c>
      <c r="J16" s="19">
        <f t="shared" si="1"/>
        <v>0</v>
      </c>
    </row>
    <row r="17" spans="1:11" ht="29" x14ac:dyDescent="0.35">
      <c r="A17" s="17" t="s">
        <v>54</v>
      </c>
      <c r="B17" s="23"/>
      <c r="C17" s="23"/>
      <c r="D17" s="23"/>
      <c r="E17" s="23"/>
      <c r="F17" s="23"/>
      <c r="G17" s="23"/>
      <c r="H17" s="23"/>
      <c r="I17" s="23"/>
      <c r="J17" s="19">
        <f t="shared" si="1"/>
        <v>0</v>
      </c>
    </row>
    <row r="18" spans="1:11" x14ac:dyDescent="0.35">
      <c r="A18" s="17" t="s">
        <v>55</v>
      </c>
      <c r="B18" s="20"/>
      <c r="C18" s="20"/>
      <c r="D18" s="20"/>
      <c r="E18" s="20"/>
      <c r="F18" s="20"/>
      <c r="G18" s="20"/>
      <c r="H18" s="20"/>
      <c r="I18" s="20"/>
      <c r="J18" s="21"/>
    </row>
    <row r="19" spans="1:11" ht="29" x14ac:dyDescent="0.35">
      <c r="A19" s="22" t="s">
        <v>56</v>
      </c>
      <c r="B19" s="23"/>
      <c r="C19" s="23"/>
      <c r="D19" s="23"/>
      <c r="E19" s="23"/>
      <c r="F19" s="23"/>
      <c r="G19" s="23"/>
      <c r="H19" s="23"/>
      <c r="I19" s="23"/>
      <c r="J19" s="19">
        <f t="shared" si="1"/>
        <v>0</v>
      </c>
    </row>
    <row r="20" spans="1:11" ht="29" x14ac:dyDescent="0.35">
      <c r="A20" s="22" t="s">
        <v>57</v>
      </c>
      <c r="B20" s="23"/>
      <c r="C20" s="23"/>
      <c r="D20" s="23"/>
      <c r="E20" s="23"/>
      <c r="F20" s="23"/>
      <c r="G20" s="23"/>
      <c r="H20" s="23"/>
      <c r="I20" s="23"/>
      <c r="J20" s="19">
        <f t="shared" si="1"/>
        <v>0</v>
      </c>
    </row>
    <row r="21" spans="1:11" x14ac:dyDescent="0.35">
      <c r="A21" s="22" t="s">
        <v>58</v>
      </c>
      <c r="B21" s="23"/>
      <c r="C21" s="23"/>
      <c r="D21" s="23"/>
      <c r="E21" s="23"/>
      <c r="F21" s="23"/>
      <c r="G21" s="23"/>
      <c r="H21" s="23"/>
      <c r="I21" s="23"/>
      <c r="J21" s="19">
        <f t="shared" si="1"/>
        <v>0</v>
      </c>
    </row>
    <row r="22" spans="1:11" x14ac:dyDescent="0.35">
      <c r="A22" s="22" t="s">
        <v>59</v>
      </c>
      <c r="B22" s="23"/>
      <c r="C22" s="23"/>
      <c r="D22" s="23"/>
      <c r="E22" s="23"/>
      <c r="F22" s="23"/>
      <c r="G22" s="23"/>
      <c r="H22" s="23"/>
      <c r="I22" s="23"/>
      <c r="J22" s="19">
        <f t="shared" si="1"/>
        <v>0</v>
      </c>
    </row>
    <row r="23" spans="1:11" ht="29" x14ac:dyDescent="0.35">
      <c r="A23" s="22" t="s">
        <v>60</v>
      </c>
      <c r="B23" s="23"/>
      <c r="C23" s="23"/>
      <c r="D23" s="23"/>
      <c r="E23" s="23"/>
      <c r="F23" s="23"/>
      <c r="G23" s="23"/>
      <c r="H23" s="23"/>
      <c r="I23" s="23"/>
      <c r="J23" s="19">
        <f t="shared" si="1"/>
        <v>0</v>
      </c>
    </row>
    <row r="24" spans="1:11" x14ac:dyDescent="0.35">
      <c r="A24" s="22" t="s">
        <v>61</v>
      </c>
      <c r="B24" s="23"/>
      <c r="C24" s="23"/>
      <c r="D24" s="23"/>
      <c r="E24" s="23"/>
      <c r="F24" s="23"/>
      <c r="G24" s="23"/>
      <c r="H24" s="23"/>
      <c r="I24" s="23"/>
      <c r="J24" s="19">
        <f t="shared" si="1"/>
        <v>0</v>
      </c>
    </row>
    <row r="25" spans="1:11" x14ac:dyDescent="0.35">
      <c r="A25" s="22" t="s">
        <v>62</v>
      </c>
      <c r="B25" s="23"/>
      <c r="C25" s="23"/>
      <c r="D25" s="23"/>
      <c r="E25" s="23"/>
      <c r="F25" s="23"/>
      <c r="G25" s="23"/>
      <c r="H25" s="23"/>
      <c r="I25" s="23"/>
      <c r="J25" s="19">
        <f t="shared" si="1"/>
        <v>0</v>
      </c>
    </row>
    <row r="26" spans="1:11" x14ac:dyDescent="0.35">
      <c r="A26" s="22" t="s">
        <v>63</v>
      </c>
      <c r="B26" s="23"/>
      <c r="C26" s="23"/>
      <c r="D26" s="23"/>
      <c r="E26" s="23"/>
      <c r="F26" s="23"/>
      <c r="G26" s="23"/>
      <c r="H26" s="23"/>
      <c r="I26" s="23"/>
      <c r="J26" s="19">
        <f t="shared" si="1"/>
        <v>0</v>
      </c>
    </row>
    <row r="27" spans="1:11" x14ac:dyDescent="0.35">
      <c r="A27" s="22" t="s">
        <v>64</v>
      </c>
      <c r="B27" s="23"/>
      <c r="C27" s="23"/>
      <c r="D27" s="23"/>
      <c r="E27" s="23"/>
      <c r="F27" s="23"/>
      <c r="G27" s="23"/>
      <c r="H27" s="23"/>
      <c r="I27" s="23"/>
      <c r="J27" s="19">
        <f t="shared" si="1"/>
        <v>0</v>
      </c>
    </row>
    <row r="28" spans="1:11" x14ac:dyDescent="0.35">
      <c r="A28" s="24" t="s">
        <v>65</v>
      </c>
      <c r="B28" s="18">
        <f>SUM(B19:B27)</f>
        <v>0</v>
      </c>
      <c r="C28" s="18">
        <f t="shared" ref="C28:I28" si="3">SUM(C19:C27)</f>
        <v>0</v>
      </c>
      <c r="D28" s="18">
        <f t="shared" si="3"/>
        <v>0</v>
      </c>
      <c r="E28" s="18">
        <f t="shared" si="3"/>
        <v>0</v>
      </c>
      <c r="F28" s="18">
        <f t="shared" si="3"/>
        <v>0</v>
      </c>
      <c r="G28" s="18">
        <f t="shared" si="3"/>
        <v>0</v>
      </c>
      <c r="H28" s="18">
        <f t="shared" si="3"/>
        <v>0</v>
      </c>
      <c r="I28" s="18">
        <f t="shared" si="3"/>
        <v>0</v>
      </c>
      <c r="J28" s="19">
        <f t="shared" si="1"/>
        <v>0</v>
      </c>
    </row>
    <row r="29" spans="1:11" ht="44" thickBot="1" x14ac:dyDescent="0.4">
      <c r="A29" s="26" t="s">
        <v>66</v>
      </c>
      <c r="B29" s="27"/>
      <c r="C29" s="27"/>
      <c r="D29" s="27"/>
      <c r="E29" s="27"/>
      <c r="F29" s="27"/>
      <c r="G29" s="27"/>
      <c r="H29" s="27"/>
      <c r="I29" s="27"/>
      <c r="J29" s="29">
        <f t="shared" si="1"/>
        <v>0</v>
      </c>
    </row>
    <row r="30" spans="1:11" ht="15" thickBot="1" x14ac:dyDescent="0.4">
      <c r="A30" s="108" t="s">
        <v>67</v>
      </c>
      <c r="B30" s="109"/>
      <c r="C30" s="109"/>
      <c r="D30" s="109"/>
      <c r="E30" s="109"/>
      <c r="F30" s="109"/>
      <c r="G30" s="109"/>
      <c r="H30" s="109"/>
      <c r="I30" s="109"/>
      <c r="J30" s="110"/>
    </row>
    <row r="31" spans="1:11" ht="57" customHeight="1" x14ac:dyDescent="0.35">
      <c r="A31" s="25"/>
      <c r="B31" s="15" t="s">
        <v>68</v>
      </c>
      <c r="C31" s="15" t="s">
        <v>69</v>
      </c>
      <c r="D31" s="15" t="s">
        <v>70</v>
      </c>
      <c r="E31" s="15" t="s">
        <v>71</v>
      </c>
      <c r="F31" s="15" t="s">
        <v>72</v>
      </c>
      <c r="G31" s="15" t="s">
        <v>73</v>
      </c>
      <c r="H31" s="15" t="s">
        <v>74</v>
      </c>
      <c r="I31" s="15" t="s">
        <v>75</v>
      </c>
      <c r="J31" s="16" t="s">
        <v>76</v>
      </c>
      <c r="K31" s="1"/>
    </row>
    <row r="32" spans="1:11" x14ac:dyDescent="0.35">
      <c r="A32" s="17" t="s">
        <v>77</v>
      </c>
      <c r="B32" s="18">
        <f>(B38+B49)/2</f>
        <v>0</v>
      </c>
      <c r="C32" s="18">
        <f t="shared" ref="C32:I32" si="4">(C38+C49)/2</f>
        <v>0</v>
      </c>
      <c r="D32" s="18">
        <f>(D38+D49)/2</f>
        <v>0</v>
      </c>
      <c r="E32" s="18">
        <f>(E38+E49)/2</f>
        <v>0</v>
      </c>
      <c r="F32" s="18">
        <f t="shared" si="4"/>
        <v>0</v>
      </c>
      <c r="G32" s="18">
        <f t="shared" si="4"/>
        <v>0</v>
      </c>
      <c r="H32" s="18">
        <f t="shared" si="4"/>
        <v>0</v>
      </c>
      <c r="I32" s="18">
        <f t="shared" si="4"/>
        <v>0</v>
      </c>
      <c r="J32" s="19">
        <f t="shared" ref="J32:J51" si="5">B32+C32-H32-I32</f>
        <v>0</v>
      </c>
    </row>
    <row r="33" spans="1:10" x14ac:dyDescent="0.35">
      <c r="A33" s="17" t="s">
        <v>78</v>
      </c>
      <c r="B33" s="20"/>
      <c r="C33" s="20"/>
      <c r="D33" s="20"/>
      <c r="E33" s="20"/>
      <c r="F33" s="20"/>
      <c r="G33" s="20"/>
      <c r="H33" s="20"/>
      <c r="I33" s="20"/>
      <c r="J33" s="21">
        <f t="shared" si="5"/>
        <v>0</v>
      </c>
    </row>
    <row r="34" spans="1:10" x14ac:dyDescent="0.35">
      <c r="A34" s="22" t="s">
        <v>79</v>
      </c>
      <c r="B34" s="23"/>
      <c r="C34" s="23"/>
      <c r="D34" s="23"/>
      <c r="E34" s="23"/>
      <c r="F34" s="23"/>
      <c r="G34" s="23"/>
      <c r="H34" s="23"/>
      <c r="I34" s="23"/>
      <c r="J34" s="19">
        <f t="shared" si="5"/>
        <v>0</v>
      </c>
    </row>
    <row r="35" spans="1:10" x14ac:dyDescent="0.35">
      <c r="A35" s="22" t="s">
        <v>80</v>
      </c>
      <c r="B35" s="23"/>
      <c r="C35" s="23"/>
      <c r="D35" s="23"/>
      <c r="E35" s="23"/>
      <c r="F35" s="23"/>
      <c r="G35" s="23"/>
      <c r="H35" s="23"/>
      <c r="I35" s="23"/>
      <c r="J35" s="19">
        <f t="shared" si="5"/>
        <v>0</v>
      </c>
    </row>
    <row r="36" spans="1:10" x14ac:dyDescent="0.35">
      <c r="A36" s="22" t="s">
        <v>81</v>
      </c>
      <c r="B36" s="23"/>
      <c r="C36" s="23"/>
      <c r="D36" s="23"/>
      <c r="E36" s="23"/>
      <c r="F36" s="23"/>
      <c r="G36" s="23"/>
      <c r="H36" s="23"/>
      <c r="I36" s="23"/>
      <c r="J36" s="19">
        <f t="shared" si="5"/>
        <v>0</v>
      </c>
    </row>
    <row r="37" spans="1:10" x14ac:dyDescent="0.35">
      <c r="A37" s="22" t="s">
        <v>52</v>
      </c>
      <c r="B37" s="23"/>
      <c r="C37" s="23"/>
      <c r="D37" s="23"/>
      <c r="E37" s="23"/>
      <c r="F37" s="23"/>
      <c r="G37" s="23"/>
      <c r="H37" s="23"/>
      <c r="I37" s="23"/>
      <c r="J37" s="19">
        <f t="shared" si="5"/>
        <v>0</v>
      </c>
    </row>
    <row r="38" spans="1:10" x14ac:dyDescent="0.35">
      <c r="A38" s="24" t="s">
        <v>53</v>
      </c>
      <c r="B38" s="18">
        <f>SUM(B34:B37)</f>
        <v>0</v>
      </c>
      <c r="C38" s="18">
        <f t="shared" ref="C38:I38" si="6">SUM(C34:C37)</f>
        <v>0</v>
      </c>
      <c r="D38" s="18">
        <f t="shared" si="6"/>
        <v>0</v>
      </c>
      <c r="E38" s="18">
        <f t="shared" si="6"/>
        <v>0</v>
      </c>
      <c r="F38" s="18">
        <f t="shared" si="6"/>
        <v>0</v>
      </c>
      <c r="G38" s="18">
        <f t="shared" si="6"/>
        <v>0</v>
      </c>
      <c r="H38" s="18">
        <f t="shared" si="6"/>
        <v>0</v>
      </c>
      <c r="I38" s="18">
        <f t="shared" si="6"/>
        <v>0</v>
      </c>
      <c r="J38" s="19">
        <f t="shared" si="5"/>
        <v>0</v>
      </c>
    </row>
    <row r="39" spans="1:10" x14ac:dyDescent="0.35">
      <c r="A39" s="17" t="s">
        <v>82</v>
      </c>
      <c r="B39" s="20"/>
      <c r="C39" s="20"/>
      <c r="D39" s="20"/>
      <c r="E39" s="20"/>
      <c r="F39" s="20"/>
      <c r="G39" s="20"/>
      <c r="H39" s="20"/>
      <c r="I39" s="20"/>
      <c r="J39" s="21">
        <f t="shared" si="5"/>
        <v>0</v>
      </c>
    </row>
    <row r="40" spans="1:10" ht="29" x14ac:dyDescent="0.35">
      <c r="A40" s="22" t="s">
        <v>83</v>
      </c>
      <c r="B40" s="23"/>
      <c r="C40" s="23"/>
      <c r="D40" s="23"/>
      <c r="E40" s="23"/>
      <c r="F40" s="23"/>
      <c r="G40" s="23"/>
      <c r="H40" s="23"/>
      <c r="I40" s="23"/>
      <c r="J40" s="19">
        <f t="shared" si="5"/>
        <v>0</v>
      </c>
    </row>
    <row r="41" spans="1:10" ht="29" x14ac:dyDescent="0.35">
      <c r="A41" s="22" t="s">
        <v>84</v>
      </c>
      <c r="B41" s="23"/>
      <c r="C41" s="23"/>
      <c r="D41" s="23"/>
      <c r="E41" s="23"/>
      <c r="F41" s="23"/>
      <c r="G41" s="23"/>
      <c r="H41" s="23"/>
      <c r="I41" s="23"/>
      <c r="J41" s="19">
        <f t="shared" si="5"/>
        <v>0</v>
      </c>
    </row>
    <row r="42" spans="1:10" x14ac:dyDescent="0.35">
      <c r="A42" s="22" t="s">
        <v>85</v>
      </c>
      <c r="B42" s="23"/>
      <c r="C42" s="23"/>
      <c r="D42" s="23"/>
      <c r="E42" s="23"/>
      <c r="F42" s="23"/>
      <c r="G42" s="23"/>
      <c r="H42" s="23"/>
      <c r="I42" s="23"/>
      <c r="J42" s="19">
        <f t="shared" si="5"/>
        <v>0</v>
      </c>
    </row>
    <row r="43" spans="1:10" x14ac:dyDescent="0.35">
      <c r="A43" s="22" t="s">
        <v>86</v>
      </c>
      <c r="B43" s="23"/>
      <c r="C43" s="23"/>
      <c r="D43" s="23"/>
      <c r="E43" s="23"/>
      <c r="F43" s="23"/>
      <c r="G43" s="23"/>
      <c r="H43" s="23"/>
      <c r="I43" s="23"/>
      <c r="J43" s="19">
        <f t="shared" si="5"/>
        <v>0</v>
      </c>
    </row>
    <row r="44" spans="1:10" ht="29" x14ac:dyDescent="0.35">
      <c r="A44" s="22" t="s">
        <v>87</v>
      </c>
      <c r="B44" s="23"/>
      <c r="C44" s="23"/>
      <c r="D44" s="23"/>
      <c r="E44" s="23"/>
      <c r="F44" s="23"/>
      <c r="G44" s="23"/>
      <c r="H44" s="23"/>
      <c r="I44" s="23"/>
      <c r="J44" s="19">
        <f t="shared" si="5"/>
        <v>0</v>
      </c>
    </row>
    <row r="45" spans="1:10" x14ac:dyDescent="0.35">
      <c r="A45" s="22" t="s">
        <v>88</v>
      </c>
      <c r="B45" s="23"/>
      <c r="C45" s="23"/>
      <c r="D45" s="23"/>
      <c r="E45" s="23"/>
      <c r="F45" s="23"/>
      <c r="G45" s="23"/>
      <c r="H45" s="23"/>
      <c r="I45" s="23"/>
      <c r="J45" s="19">
        <f t="shared" si="5"/>
        <v>0</v>
      </c>
    </row>
    <row r="46" spans="1:10" x14ac:dyDescent="0.35">
      <c r="A46" s="22" t="s">
        <v>89</v>
      </c>
      <c r="B46" s="23"/>
      <c r="C46" s="23"/>
      <c r="D46" s="23"/>
      <c r="E46" s="23"/>
      <c r="F46" s="23"/>
      <c r="G46" s="23"/>
      <c r="H46" s="23"/>
      <c r="I46" s="23"/>
      <c r="J46" s="19">
        <f t="shared" si="5"/>
        <v>0</v>
      </c>
    </row>
    <row r="47" spans="1:10" x14ac:dyDescent="0.35">
      <c r="A47" s="22" t="s">
        <v>90</v>
      </c>
      <c r="B47" s="23"/>
      <c r="C47" s="23"/>
      <c r="D47" s="23"/>
      <c r="E47" s="23"/>
      <c r="F47" s="23"/>
      <c r="G47" s="23"/>
      <c r="H47" s="23"/>
      <c r="I47" s="23"/>
      <c r="J47" s="19">
        <f t="shared" si="5"/>
        <v>0</v>
      </c>
    </row>
    <row r="48" spans="1:10" x14ac:dyDescent="0.35">
      <c r="A48" s="22" t="s">
        <v>91</v>
      </c>
      <c r="B48" s="23"/>
      <c r="C48" s="23"/>
      <c r="D48" s="23"/>
      <c r="E48" s="23"/>
      <c r="F48" s="23"/>
      <c r="G48" s="23"/>
      <c r="H48" s="23"/>
      <c r="I48" s="23"/>
      <c r="J48" s="19">
        <f t="shared" si="5"/>
        <v>0</v>
      </c>
    </row>
    <row r="49" spans="1:10" x14ac:dyDescent="0.35">
      <c r="A49" s="24" t="s">
        <v>65</v>
      </c>
      <c r="B49" s="18">
        <f>SUM(B40:B48)</f>
        <v>0</v>
      </c>
      <c r="C49" s="18">
        <f t="shared" ref="C49:I49" si="7">SUM(C40:C48)</f>
        <v>0</v>
      </c>
      <c r="D49" s="18">
        <f>SUM(D40:D48)</f>
        <v>0</v>
      </c>
      <c r="E49" s="18">
        <f>SUM(E40:E48)</f>
        <v>0</v>
      </c>
      <c r="F49" s="18">
        <f t="shared" si="7"/>
        <v>0</v>
      </c>
      <c r="G49" s="18">
        <f t="shared" si="7"/>
        <v>0</v>
      </c>
      <c r="H49" s="18">
        <f t="shared" si="7"/>
        <v>0</v>
      </c>
      <c r="I49" s="18">
        <f t="shared" si="7"/>
        <v>0</v>
      </c>
      <c r="J49" s="19">
        <f t="shared" si="5"/>
        <v>0</v>
      </c>
    </row>
    <row r="50" spans="1:10" ht="44" customHeight="1" x14ac:dyDescent="0.35">
      <c r="A50" s="17" t="s">
        <v>92</v>
      </c>
      <c r="B50" s="23"/>
      <c r="C50" s="23"/>
      <c r="D50" s="20"/>
      <c r="E50" s="20"/>
      <c r="F50" s="20"/>
      <c r="G50" s="20"/>
      <c r="H50" s="23"/>
      <c r="I50" s="23"/>
      <c r="J50" s="19">
        <f t="shared" si="5"/>
        <v>0</v>
      </c>
    </row>
    <row r="51" spans="1:10" ht="15" thickBot="1" x14ac:dyDescent="0.4">
      <c r="A51" s="26" t="s">
        <v>93</v>
      </c>
      <c r="B51" s="27"/>
      <c r="C51" s="27"/>
      <c r="D51" s="28"/>
      <c r="E51" s="28"/>
      <c r="F51" s="28"/>
      <c r="G51" s="28"/>
      <c r="H51" s="27"/>
      <c r="I51" s="27"/>
      <c r="J51" s="29">
        <f t="shared" si="5"/>
        <v>0</v>
      </c>
    </row>
    <row r="52" spans="1:10" ht="15" thickBot="1" x14ac:dyDescent="0.4">
      <c r="A52" s="111" t="s">
        <v>23</v>
      </c>
      <c r="B52" s="112"/>
      <c r="C52" s="113"/>
      <c r="D52" s="30"/>
      <c r="E52" s="30"/>
      <c r="F52" s="30"/>
      <c r="G52" s="30"/>
      <c r="H52" s="30"/>
      <c r="I52" s="31"/>
      <c r="J52" s="31"/>
    </row>
    <row r="53" spans="1:10" x14ac:dyDescent="0.35">
      <c r="A53" s="25"/>
      <c r="B53" s="103" t="s">
        <v>24</v>
      </c>
      <c r="C53" s="104"/>
    </row>
    <row r="54" spans="1:10" ht="29" customHeight="1" x14ac:dyDescent="0.35">
      <c r="A54" s="17" t="s">
        <v>94</v>
      </c>
      <c r="B54" s="97"/>
      <c r="C54" s="98"/>
    </row>
    <row r="55" spans="1:10" ht="29" customHeight="1" x14ac:dyDescent="0.35">
      <c r="A55" s="17" t="s">
        <v>95</v>
      </c>
      <c r="B55" s="101"/>
      <c r="C55" s="102"/>
    </row>
    <row r="56" spans="1:10" x14ac:dyDescent="0.35">
      <c r="A56" s="22" t="s">
        <v>96</v>
      </c>
      <c r="B56" s="97"/>
      <c r="C56" s="98"/>
    </row>
    <row r="57" spans="1:10" x14ac:dyDescent="0.35">
      <c r="A57" s="22" t="s">
        <v>97</v>
      </c>
      <c r="B57" s="97"/>
      <c r="C57" s="98"/>
    </row>
    <row r="58" spans="1:10" x14ac:dyDescent="0.35">
      <c r="A58" s="22" t="s">
        <v>98</v>
      </c>
      <c r="B58" s="97"/>
      <c r="C58" s="98"/>
    </row>
    <row r="59" spans="1:10" ht="29" customHeight="1" x14ac:dyDescent="0.35">
      <c r="A59" s="17" t="s">
        <v>99</v>
      </c>
      <c r="B59" s="101"/>
      <c r="C59" s="102"/>
    </row>
    <row r="60" spans="1:10" x14ac:dyDescent="0.35">
      <c r="A60" s="22" t="s">
        <v>100</v>
      </c>
      <c r="B60" s="97"/>
      <c r="C60" s="98"/>
    </row>
    <row r="61" spans="1:10" x14ac:dyDescent="0.35">
      <c r="A61" s="22" t="s">
        <v>101</v>
      </c>
      <c r="B61" s="97"/>
      <c r="C61" s="98"/>
    </row>
    <row r="62" spans="1:10" ht="29" x14ac:dyDescent="0.35">
      <c r="A62" s="22" t="s">
        <v>102</v>
      </c>
      <c r="B62" s="97"/>
      <c r="C62" s="98"/>
    </row>
    <row r="63" spans="1:10" ht="15" thickBot="1" x14ac:dyDescent="0.4">
      <c r="A63" s="32" t="s">
        <v>103</v>
      </c>
      <c r="B63" s="99"/>
      <c r="C63" s="100"/>
    </row>
  </sheetData>
  <sheetProtection algorithmName="SHA-512" hashValue="hpFgDhkS4xqyC3qTTarqyJqM9r/31Gj+mdgkgmQLAj/mTW8rCGKbbT7Hnlklk6ayIpgy2kXId1h5KYvboEbMvw==" saltValue="pX7ITn5xU8M8O/ahM5Uu1A==" spinCount="100000" sheet="1" objects="1" scenarios="1" selectLockedCells="1"/>
  <protectedRanges>
    <protectedRange algorithmName="SHA-512" hashValue="NxBBwPerSc0OGTHnjhB3k8k/GrjvfUTVywXrp0V633J4gYE6ktcpmiw2/8y8pdJVM7fMBS+nUshdHS/fjpScng==" saltValue="XRS9grGdJIc0IQDOV7wEAw==" spinCount="100000" sqref="F8:G8 A1:C8 H1:H8 D1:G7" name="Title"/>
    <protectedRange algorithmName="SHA-512" hashValue="/OxevyrpEroi73MW+hD/0l+scpJTxldAEUunlMqVoxJn0ANX1s+LZamdjVq8XgivORSxRyJ/sABsrbgpVNKllQ==" saltValue="Ykvde9tAMksb5POEvbtv/A==" spinCount="100000" sqref="J34:J38 J40:J51 B38:J38 B32:J32 B49:I49 B10:J10 B16:I16 B28:I28 J12:J17 J19:J29" name="Totals"/>
  </protectedRanges>
  <mergeCells count="16">
    <mergeCell ref="B53:C53"/>
    <mergeCell ref="B2:F3"/>
    <mergeCell ref="B4:F5"/>
    <mergeCell ref="B6:F7"/>
    <mergeCell ref="A30:J30"/>
    <mergeCell ref="A52:C52"/>
    <mergeCell ref="B60:C60"/>
    <mergeCell ref="B61:C61"/>
    <mergeCell ref="B62:C62"/>
    <mergeCell ref="B63:C63"/>
    <mergeCell ref="B54:C54"/>
    <mergeCell ref="B55:C55"/>
    <mergeCell ref="B56:C56"/>
    <mergeCell ref="B57:C57"/>
    <mergeCell ref="B58:C58"/>
    <mergeCell ref="B59:C59"/>
  </mergeCells>
  <conditionalFormatting sqref="B38">
    <cfRule type="cellIs" dxfId="117" priority="71" operator="notEqual">
      <formula>$B$49</formula>
    </cfRule>
  </conditionalFormatting>
  <conditionalFormatting sqref="C38">
    <cfRule type="cellIs" dxfId="116" priority="70" operator="notEqual">
      <formula>$C$49</formula>
    </cfRule>
  </conditionalFormatting>
  <conditionalFormatting sqref="B49">
    <cfRule type="cellIs" dxfId="115" priority="69" operator="notEqual">
      <formula>$B$38</formula>
    </cfRule>
  </conditionalFormatting>
  <conditionalFormatting sqref="C49">
    <cfRule type="cellIs" dxfId="114" priority="68" operator="notEqual">
      <formula>$C$38</formula>
    </cfRule>
  </conditionalFormatting>
  <conditionalFormatting sqref="D49">
    <cfRule type="cellIs" dxfId="113" priority="67" operator="notEqual">
      <formula>$D$38</formula>
    </cfRule>
  </conditionalFormatting>
  <conditionalFormatting sqref="F49">
    <cfRule type="cellIs" dxfId="112" priority="66" operator="notEqual">
      <formula>$F$38</formula>
    </cfRule>
  </conditionalFormatting>
  <conditionalFormatting sqref="H49">
    <cfRule type="cellIs" dxfId="111" priority="65" operator="notEqual">
      <formula>$H$38</formula>
    </cfRule>
  </conditionalFormatting>
  <conditionalFormatting sqref="I49">
    <cfRule type="cellIs" dxfId="110" priority="64" operator="notEqual">
      <formula>$I$38</formula>
    </cfRule>
  </conditionalFormatting>
  <conditionalFormatting sqref="B32">
    <cfRule type="cellIs" dxfId="109" priority="62" operator="notEqual">
      <formula>$B$49</formula>
    </cfRule>
    <cfRule type="cellIs" dxfId="108" priority="63" operator="notEqual">
      <formula>$B$38</formula>
    </cfRule>
  </conditionalFormatting>
  <conditionalFormatting sqref="C32">
    <cfRule type="cellIs" dxfId="107" priority="60" operator="notEqual">
      <formula>$C$49</formula>
    </cfRule>
    <cfRule type="cellIs" dxfId="106" priority="61" operator="notEqual">
      <formula>$C$38</formula>
    </cfRule>
  </conditionalFormatting>
  <conditionalFormatting sqref="H32">
    <cfRule type="cellIs" dxfId="105" priority="54" operator="notEqual">
      <formula>$H$49</formula>
    </cfRule>
    <cfRule type="cellIs" dxfId="104" priority="55" operator="notEqual">
      <formula>$H$38</formula>
    </cfRule>
  </conditionalFormatting>
  <conditionalFormatting sqref="I32">
    <cfRule type="cellIs" dxfId="103" priority="52" operator="notEqual">
      <formula>$I$49</formula>
    </cfRule>
    <cfRule type="cellIs" dxfId="102" priority="53" operator="notEqual">
      <formula>$I$38</formula>
    </cfRule>
  </conditionalFormatting>
  <conditionalFormatting sqref="B10">
    <cfRule type="cellIs" dxfId="101" priority="50" operator="notEqual">
      <formula>$B$28</formula>
    </cfRule>
    <cfRule type="cellIs" dxfId="100" priority="51" operator="notEqual">
      <formula>$B$16</formula>
    </cfRule>
  </conditionalFormatting>
  <conditionalFormatting sqref="E10">
    <cfRule type="cellIs" dxfId="99" priority="46" operator="notEqual">
      <formula>$E$28</formula>
    </cfRule>
    <cfRule type="cellIs" dxfId="98" priority="47" operator="notEqual">
      <formula>$E$16</formula>
    </cfRule>
  </conditionalFormatting>
  <conditionalFormatting sqref="H10">
    <cfRule type="cellIs" dxfId="97" priority="43" operator="notEqual">
      <formula>$H$16</formula>
    </cfRule>
  </conditionalFormatting>
  <conditionalFormatting sqref="I10">
    <cfRule type="cellIs" dxfId="96" priority="41" operator="notEqual">
      <formula>$I$28</formula>
    </cfRule>
    <cfRule type="cellIs" dxfId="95" priority="42" operator="notEqual">
      <formula>$I$16</formula>
    </cfRule>
  </conditionalFormatting>
  <conditionalFormatting sqref="B16">
    <cfRule type="cellIs" dxfId="94" priority="40" operator="notEqual">
      <formula>$B$28</formula>
    </cfRule>
  </conditionalFormatting>
  <conditionalFormatting sqref="D16">
    <cfRule type="cellIs" dxfId="93" priority="39" operator="notEqual">
      <formula>$D$28</formula>
    </cfRule>
  </conditionalFormatting>
  <conditionalFormatting sqref="E16">
    <cfRule type="cellIs" dxfId="92" priority="38" operator="notEqual">
      <formula>$E$28</formula>
    </cfRule>
  </conditionalFormatting>
  <conditionalFormatting sqref="G16">
    <cfRule type="cellIs" dxfId="91" priority="37" operator="notEqual">
      <formula>$G$28</formula>
    </cfRule>
  </conditionalFormatting>
  <conditionalFormatting sqref="H16">
    <cfRule type="cellIs" dxfId="90" priority="36" operator="notEqual">
      <formula>$H$28</formula>
    </cfRule>
  </conditionalFormatting>
  <conditionalFormatting sqref="I16">
    <cfRule type="cellIs" dxfId="89" priority="35" operator="notEqual">
      <formula>$I$28</formula>
    </cfRule>
  </conditionalFormatting>
  <conditionalFormatting sqref="B28">
    <cfRule type="cellIs" dxfId="88" priority="34" operator="notEqual">
      <formula>$B$16</formula>
    </cfRule>
  </conditionalFormatting>
  <conditionalFormatting sqref="D28">
    <cfRule type="cellIs" dxfId="87" priority="33" operator="notEqual">
      <formula>$D$16</formula>
    </cfRule>
  </conditionalFormatting>
  <conditionalFormatting sqref="E28">
    <cfRule type="cellIs" dxfId="86" priority="32" operator="notEqual">
      <formula>$E$16</formula>
    </cfRule>
  </conditionalFormatting>
  <conditionalFormatting sqref="G28">
    <cfRule type="cellIs" dxfId="85" priority="31" operator="notEqual">
      <formula>$G$16</formula>
    </cfRule>
  </conditionalFormatting>
  <conditionalFormatting sqref="H28">
    <cfRule type="cellIs" dxfId="84" priority="30" operator="notEqual">
      <formula>$H$16</formula>
    </cfRule>
  </conditionalFormatting>
  <conditionalFormatting sqref="I28">
    <cfRule type="cellIs" dxfId="83" priority="29" operator="notEqual">
      <formula>$I$16</formula>
    </cfRule>
  </conditionalFormatting>
  <conditionalFormatting sqref="D38">
    <cfRule type="cellIs" dxfId="82" priority="28" operator="notEqual">
      <formula>$D$49</formula>
    </cfRule>
  </conditionalFormatting>
  <conditionalFormatting sqref="E38">
    <cfRule type="cellIs" dxfId="81" priority="27" operator="notEqual">
      <formula>$E$49</formula>
    </cfRule>
  </conditionalFormatting>
  <conditionalFormatting sqref="F38">
    <cfRule type="cellIs" dxfId="80" priority="26" operator="notEqual">
      <formula>$F$49</formula>
    </cfRule>
  </conditionalFormatting>
  <conditionalFormatting sqref="G38">
    <cfRule type="cellIs" dxfId="79" priority="25" operator="notEqual">
      <formula>$G$49</formula>
    </cfRule>
  </conditionalFormatting>
  <conditionalFormatting sqref="H38">
    <cfRule type="cellIs" dxfId="78" priority="24" operator="notEqual">
      <formula>$H$49</formula>
    </cfRule>
  </conditionalFormatting>
  <conditionalFormatting sqref="I38">
    <cfRule type="cellIs" dxfId="77" priority="23" operator="notEqual">
      <formula>$I$49</formula>
    </cfRule>
  </conditionalFormatting>
  <conditionalFormatting sqref="D32">
    <cfRule type="cellIs" dxfId="76" priority="58" operator="notEqual">
      <formula>$D$49</formula>
    </cfRule>
    <cfRule type="cellIs" dxfId="75" priority="59" operator="notEqual">
      <formula>$D$38</formula>
    </cfRule>
  </conditionalFormatting>
  <conditionalFormatting sqref="E32">
    <cfRule type="cellIs" dxfId="74" priority="21" operator="notEqual">
      <formula>$E$49</formula>
    </cfRule>
    <cfRule type="cellIs" dxfId="73" priority="22" operator="notEqual">
      <formula>$E$38</formula>
    </cfRule>
  </conditionalFormatting>
  <conditionalFormatting sqref="F32">
    <cfRule type="cellIs" dxfId="72" priority="56" operator="notEqual">
      <formula>$F$49</formula>
    </cfRule>
    <cfRule type="cellIs" dxfId="71" priority="57" operator="notEqual">
      <formula>$F$38</formula>
    </cfRule>
  </conditionalFormatting>
  <conditionalFormatting sqref="G32">
    <cfRule type="cellIs" dxfId="70" priority="19" operator="notEqual">
      <formula>$G$49</formula>
    </cfRule>
    <cfRule type="cellIs" dxfId="69" priority="20" operator="notEqual">
      <formula>$G$38</formula>
    </cfRule>
  </conditionalFormatting>
  <conditionalFormatting sqref="E49">
    <cfRule type="cellIs" dxfId="68" priority="18" operator="notEqual">
      <formula>$E$38</formula>
    </cfRule>
  </conditionalFormatting>
  <conditionalFormatting sqref="G49">
    <cfRule type="cellIs" dxfId="67" priority="17" operator="notEqual">
      <formula>$G$38</formula>
    </cfRule>
  </conditionalFormatting>
  <conditionalFormatting sqref="D10">
    <cfRule type="cellIs" dxfId="66" priority="48" operator="notEqual">
      <formula>$D$28</formula>
    </cfRule>
    <cfRule type="cellIs" dxfId="65" priority="49" operator="notEqual">
      <formula>$D$16</formula>
    </cfRule>
  </conditionalFormatting>
  <conditionalFormatting sqref="G10">
    <cfRule type="cellIs" dxfId="64" priority="44" operator="notEqual">
      <formula>$G$28</formula>
    </cfRule>
    <cfRule type="cellIs" dxfId="63" priority="45" operator="notEqual">
      <formula>$G$16</formula>
    </cfRule>
  </conditionalFormatting>
  <conditionalFormatting sqref="J10">
    <cfRule type="cellIs" dxfId="62" priority="15" operator="notEqual">
      <formula>$J$28</formula>
    </cfRule>
    <cfRule type="cellIs" dxfId="61" priority="16" operator="notEqual">
      <formula>$J$16</formula>
    </cfRule>
  </conditionalFormatting>
  <conditionalFormatting sqref="J16">
    <cfRule type="cellIs" dxfId="60" priority="14" operator="notEqual">
      <formula>$J$28</formula>
    </cfRule>
  </conditionalFormatting>
  <conditionalFormatting sqref="J28">
    <cfRule type="cellIs" dxfId="59" priority="13" operator="notEqual">
      <formula>$J$16</formula>
    </cfRule>
  </conditionalFormatting>
  <conditionalFormatting sqref="C10">
    <cfRule type="cellIs" dxfId="58" priority="11" operator="notEqual">
      <formula>$C$28</formula>
    </cfRule>
    <cfRule type="cellIs" dxfId="57" priority="12" operator="notEqual">
      <formula>$C$16</formula>
    </cfRule>
  </conditionalFormatting>
  <conditionalFormatting sqref="C16">
    <cfRule type="cellIs" dxfId="56" priority="10" operator="notEqual">
      <formula>$C$28</formula>
    </cfRule>
  </conditionalFormatting>
  <conditionalFormatting sqref="C28">
    <cfRule type="cellIs" dxfId="55" priority="9" operator="notEqual">
      <formula>$C$16</formula>
    </cfRule>
  </conditionalFormatting>
  <conditionalFormatting sqref="F10">
    <cfRule type="cellIs" dxfId="54" priority="7" operator="notEqual">
      <formula>$F$28</formula>
    </cfRule>
    <cfRule type="cellIs" dxfId="53" priority="8" operator="notEqual">
      <formula>$F$16</formula>
    </cfRule>
  </conditionalFormatting>
  <conditionalFormatting sqref="F16">
    <cfRule type="cellIs" dxfId="52" priority="6" operator="notEqual">
      <formula>$F$28</formula>
    </cfRule>
  </conditionalFormatting>
  <conditionalFormatting sqref="F28">
    <cfRule type="cellIs" dxfId="51" priority="5" operator="notEqual">
      <formula>$F$16</formula>
    </cfRule>
  </conditionalFormatting>
  <conditionalFormatting sqref="J32">
    <cfRule type="cellIs" dxfId="50" priority="3" operator="notEqual">
      <formula>$J$49</formula>
    </cfRule>
    <cfRule type="cellIs" dxfId="49" priority="4" operator="notEqual">
      <formula>$J$38</formula>
    </cfRule>
  </conditionalFormatting>
  <conditionalFormatting sqref="J38">
    <cfRule type="cellIs" dxfId="48" priority="2" operator="notEqual">
      <formula>$J$49</formula>
    </cfRule>
  </conditionalFormatting>
  <conditionalFormatting sqref="J49">
    <cfRule type="cellIs" dxfId="47" priority="1" operator="notEqual">
      <formula>$J$38</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146050</xdr:colOff>
                    <xdr:row>6</xdr:row>
                    <xdr:rowOff>304800</xdr:rowOff>
                  </from>
                  <to>
                    <xdr:col>4</xdr:col>
                    <xdr:colOff>508000</xdr:colOff>
                    <xdr:row>8</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12700</xdr:colOff>
                    <xdr:row>6</xdr:row>
                    <xdr:rowOff>304800</xdr:rowOff>
                  </from>
                  <to>
                    <xdr:col>3</xdr:col>
                    <xdr:colOff>222250</xdr:colOff>
                    <xdr:row>8</xdr:row>
                    <xdr:rowOff>25400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762000</xdr:colOff>
                    <xdr:row>7</xdr:row>
                    <xdr:rowOff>25400</xdr:rowOff>
                  </from>
                  <to>
                    <xdr:col>6</xdr:col>
                    <xdr:colOff>584200</xdr:colOff>
                    <xdr:row>8</xdr:row>
                    <xdr:rowOff>63500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234950</xdr:colOff>
                    <xdr:row>7</xdr:row>
                    <xdr:rowOff>31750</xdr:rowOff>
                  </from>
                  <to>
                    <xdr:col>7</xdr:col>
                    <xdr:colOff>31750</xdr:colOff>
                    <xdr:row>8</xdr:row>
                    <xdr:rowOff>63500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749300</xdr:colOff>
                    <xdr:row>7</xdr:row>
                    <xdr:rowOff>31750</xdr:rowOff>
                  </from>
                  <to>
                    <xdr:col>7</xdr:col>
                    <xdr:colOff>565150</xdr:colOff>
                    <xdr:row>8</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5:E22"/>
  <sheetViews>
    <sheetView workbookViewId="0"/>
  </sheetViews>
  <sheetFormatPr defaultColWidth="8.90625" defaultRowHeight="14.5" x14ac:dyDescent="0.35"/>
  <cols>
    <col min="1" max="1" width="14.36328125" style="74" customWidth="1"/>
    <col min="2" max="2" width="12.36328125" style="74" bestFit="1" customWidth="1"/>
    <col min="3" max="3" width="8.90625" style="74"/>
    <col min="4" max="4" width="3.54296875" style="74" customWidth="1"/>
    <col min="5" max="5" width="12.6328125" style="74" bestFit="1" customWidth="1"/>
    <col min="6" max="16384" width="8.90625" style="74"/>
  </cols>
  <sheetData>
    <row r="5" spans="1:5" x14ac:dyDescent="0.35">
      <c r="A5" s="147" t="s">
        <v>0</v>
      </c>
      <c r="B5" s="147"/>
      <c r="C5" s="147"/>
    </row>
    <row r="6" spans="1:5" ht="43.5" x14ac:dyDescent="0.35">
      <c r="A6" s="84" t="s">
        <v>7</v>
      </c>
      <c r="B6" s="84" t="s">
        <v>162</v>
      </c>
      <c r="C6" s="84" t="s">
        <v>124</v>
      </c>
      <c r="E6" s="84" t="s">
        <v>125</v>
      </c>
    </row>
    <row r="7" spans="1:5" ht="43.5" x14ac:dyDescent="0.35">
      <c r="A7" s="75" t="s">
        <v>8</v>
      </c>
      <c r="B7" s="76">
        <f>'Performance Measures'!F19</f>
        <v>0</v>
      </c>
      <c r="C7" s="76" t="e">
        <f>B7/E7*100</f>
        <v>#DIV/0!</v>
      </c>
      <c r="E7" s="76">
        <f>SUM(B7:B15)</f>
        <v>0</v>
      </c>
    </row>
    <row r="8" spans="1:5" ht="58" x14ac:dyDescent="0.35">
      <c r="A8" s="75" t="s">
        <v>9</v>
      </c>
      <c r="B8" s="76">
        <f>'Performance Measures'!F20</f>
        <v>0</v>
      </c>
      <c r="C8" s="76" t="e">
        <f>B8/E7*100</f>
        <v>#DIV/0!</v>
      </c>
    </row>
    <row r="9" spans="1:5" ht="29" x14ac:dyDescent="0.35">
      <c r="A9" s="75" t="s">
        <v>10</v>
      </c>
      <c r="B9" s="76">
        <f>'Performance Measures'!F21</f>
        <v>0</v>
      </c>
      <c r="C9" s="76" t="e">
        <f>B9/E7*100</f>
        <v>#DIV/0!</v>
      </c>
    </row>
    <row r="10" spans="1:5" ht="29" x14ac:dyDescent="0.35">
      <c r="A10" s="75" t="s">
        <v>11</v>
      </c>
      <c r="B10" s="76">
        <f>'Performance Measures'!F22</f>
        <v>0</v>
      </c>
      <c r="C10" s="76" t="e">
        <f>B10/E7*100</f>
        <v>#DIV/0!</v>
      </c>
    </row>
    <row r="11" spans="1:5" ht="43.5" x14ac:dyDescent="0.35">
      <c r="A11" s="75" t="s">
        <v>12</v>
      </c>
      <c r="B11" s="76">
        <f>'Performance Measures'!F23</f>
        <v>0</v>
      </c>
      <c r="C11" s="76" t="e">
        <f>B11/E7*100</f>
        <v>#DIV/0!</v>
      </c>
    </row>
    <row r="12" spans="1:5" x14ac:dyDescent="0.35">
      <c r="A12" s="75" t="s">
        <v>13</v>
      </c>
      <c r="B12" s="76">
        <f>'Performance Measures'!F24</f>
        <v>0</v>
      </c>
      <c r="C12" s="76" t="e">
        <f>B12/E7*100</f>
        <v>#DIV/0!</v>
      </c>
    </row>
    <row r="13" spans="1:5" ht="29" x14ac:dyDescent="0.35">
      <c r="A13" s="75" t="s">
        <v>14</v>
      </c>
      <c r="B13" s="76">
        <f>'Performance Measures'!F25</f>
        <v>0</v>
      </c>
      <c r="C13" s="76" t="e">
        <f>B13/E7*100</f>
        <v>#DIV/0!</v>
      </c>
    </row>
    <row r="14" spans="1:5" x14ac:dyDescent="0.35">
      <c r="A14" s="75" t="s">
        <v>15</v>
      </c>
      <c r="B14" s="76">
        <f>'Performance Measures'!F26</f>
        <v>0</v>
      </c>
      <c r="C14" s="76" t="e">
        <f>B14/E7*100</f>
        <v>#DIV/0!</v>
      </c>
    </row>
    <row r="15" spans="1:5" x14ac:dyDescent="0.35">
      <c r="A15" s="75" t="s">
        <v>16</v>
      </c>
      <c r="B15" s="76">
        <f>'Performance Measures'!F27</f>
        <v>0</v>
      </c>
      <c r="C15" s="76" t="e">
        <f>B15/E7*100</f>
        <v>#DIV/0!</v>
      </c>
    </row>
    <row r="17" spans="1:3" x14ac:dyDescent="0.35">
      <c r="A17" s="147" t="s">
        <v>0</v>
      </c>
      <c r="B17" s="147"/>
      <c r="C17" s="147"/>
    </row>
    <row r="18" spans="1:3" ht="43.5" x14ac:dyDescent="0.35">
      <c r="A18" s="84" t="s">
        <v>17</v>
      </c>
      <c r="B18" s="84" t="s">
        <v>162</v>
      </c>
      <c r="C18" s="84" t="s">
        <v>124</v>
      </c>
    </row>
    <row r="19" spans="1:3" x14ac:dyDescent="0.35">
      <c r="A19" s="80" t="s">
        <v>18</v>
      </c>
      <c r="B19" s="89">
        <f>'Performance Measures'!F12</f>
        <v>0</v>
      </c>
      <c r="C19" s="80" t="e">
        <f>B19/E7*100</f>
        <v>#DIV/0!</v>
      </c>
    </row>
    <row r="20" spans="1:3" x14ac:dyDescent="0.35">
      <c r="A20" s="80" t="s">
        <v>19</v>
      </c>
      <c r="B20" s="89">
        <f>'Performance Measures'!F13</f>
        <v>0</v>
      </c>
      <c r="C20" s="80" t="e">
        <f>B20/E7*100</f>
        <v>#DIV/0!</v>
      </c>
    </row>
    <row r="21" spans="1:3" x14ac:dyDescent="0.35">
      <c r="A21" s="80" t="s">
        <v>20</v>
      </c>
      <c r="B21" s="89">
        <f>'Performance Measures'!F14</f>
        <v>0</v>
      </c>
      <c r="C21" s="80" t="e">
        <f>B21/E7*100</f>
        <v>#DIV/0!</v>
      </c>
    </row>
    <row r="22" spans="1:3" x14ac:dyDescent="0.35">
      <c r="A22" s="80" t="s">
        <v>37</v>
      </c>
      <c r="B22" s="89">
        <f>'Performance Measures'!F15</f>
        <v>0</v>
      </c>
      <c r="C22" s="80" t="e">
        <f>B22/E7*100</f>
        <v>#DIV/0!</v>
      </c>
    </row>
  </sheetData>
  <sheetProtection algorithmName="SHA-512" hashValue="uiQGMVsIQRhYJgpfb21LtDsKphVstfXDcrvhMSCArkcqjhSpYmpSur9ZdvRdYGP9elkvpkOCGpbtOgEt4uK0Og==" saltValue="nDk+c/MT1KTVeDTjdWdxtw==" spinCount="100000" sheet="1" objects="1" scenarios="1" selectLockedCells="1"/>
  <mergeCells count="2">
    <mergeCell ref="A5:C5"/>
    <mergeCell ref="A17:C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sheetPr>
  <dimension ref="A5:G24"/>
  <sheetViews>
    <sheetView workbookViewId="0">
      <selection activeCell="H9" sqref="H9"/>
    </sheetView>
  </sheetViews>
  <sheetFormatPr defaultColWidth="8.90625" defaultRowHeight="14.5" x14ac:dyDescent="0.35"/>
  <cols>
    <col min="1" max="1" width="14.36328125" style="74" customWidth="1"/>
    <col min="2" max="2" width="9.453125" style="74" customWidth="1"/>
    <col min="3" max="3" width="9.36328125" style="74" bestFit="1" customWidth="1"/>
    <col min="4" max="4" width="11.54296875" style="74" bestFit="1" customWidth="1"/>
    <col min="5" max="5" width="9.54296875" style="74" customWidth="1"/>
    <col min="6" max="6" width="7.1796875" style="74" bestFit="1" customWidth="1"/>
    <col min="7" max="7" width="9.453125" style="74" bestFit="1" customWidth="1"/>
    <col min="8" max="16384" width="8.90625" style="74"/>
  </cols>
  <sheetData>
    <row r="5" spans="1:7" x14ac:dyDescent="0.35">
      <c r="A5" s="148" t="s">
        <v>0</v>
      </c>
      <c r="B5" s="149"/>
      <c r="C5" s="149"/>
      <c r="D5" s="149"/>
      <c r="E5" s="149"/>
      <c r="F5" s="149"/>
      <c r="G5" s="149"/>
    </row>
    <row r="6" spans="1:7" ht="44" customHeight="1" x14ac:dyDescent="0.35">
      <c r="A6" s="91" t="s">
        <v>7</v>
      </c>
      <c r="B6" s="91" t="s">
        <v>134</v>
      </c>
      <c r="C6" s="91" t="s">
        <v>130</v>
      </c>
      <c r="D6" s="91" t="s">
        <v>131</v>
      </c>
      <c r="E6" s="90" t="s">
        <v>159</v>
      </c>
      <c r="F6" s="91" t="s">
        <v>160</v>
      </c>
      <c r="G6" s="91" t="s">
        <v>161</v>
      </c>
    </row>
    <row r="7" spans="1:7" ht="43.5" x14ac:dyDescent="0.35">
      <c r="A7" s="75" t="s">
        <v>8</v>
      </c>
      <c r="B7" s="85">
        <f>'Performance Measures'!F19</f>
        <v>0</v>
      </c>
      <c r="C7" s="85">
        <f>'Performance Measures'!G19</f>
        <v>0</v>
      </c>
      <c r="D7" s="85">
        <f>'Performance Measures'!H19</f>
        <v>0</v>
      </c>
      <c r="E7" s="76" t="e">
        <f>B7/SUM(B16:D16)*100</f>
        <v>#DIV/0!</v>
      </c>
      <c r="F7" s="76" t="e">
        <f>C7/SUM(B16:D16)*100</f>
        <v>#DIV/0!</v>
      </c>
      <c r="G7" s="76" t="e">
        <f>D7/SUM(B16:D16)*100</f>
        <v>#DIV/0!</v>
      </c>
    </row>
    <row r="8" spans="1:7" ht="58" x14ac:dyDescent="0.35">
      <c r="A8" s="75" t="s">
        <v>9</v>
      </c>
      <c r="B8" s="85">
        <f>'Performance Measures'!F20</f>
        <v>0</v>
      </c>
      <c r="C8" s="85">
        <f>'Performance Measures'!G20</f>
        <v>0</v>
      </c>
      <c r="D8" s="85">
        <f>'Performance Measures'!H20</f>
        <v>0</v>
      </c>
      <c r="E8" s="76" t="e">
        <f>B8/SUM(B16:D16)*100</f>
        <v>#DIV/0!</v>
      </c>
      <c r="F8" s="76" t="e">
        <f>C8/SUM(B16:D16)*100</f>
        <v>#DIV/0!</v>
      </c>
      <c r="G8" s="76" t="e">
        <f>D8/SUM(B16:D16)*100</f>
        <v>#DIV/0!</v>
      </c>
    </row>
    <row r="9" spans="1:7" ht="29" x14ac:dyDescent="0.35">
      <c r="A9" s="75" t="s">
        <v>10</v>
      </c>
      <c r="B9" s="85">
        <f>'Performance Measures'!F21</f>
        <v>0</v>
      </c>
      <c r="C9" s="85">
        <f>'Performance Measures'!G21</f>
        <v>0</v>
      </c>
      <c r="D9" s="85">
        <f>'Performance Measures'!H21</f>
        <v>0</v>
      </c>
      <c r="E9" s="76" t="e">
        <f>B9/SUM(B16:D16)*100</f>
        <v>#DIV/0!</v>
      </c>
      <c r="F9" s="76" t="e">
        <f>C9/SUM(B16:D16)*100</f>
        <v>#DIV/0!</v>
      </c>
      <c r="G9" s="76" t="e">
        <f>D9/SUM(B16:D16)*100</f>
        <v>#DIV/0!</v>
      </c>
    </row>
    <row r="10" spans="1:7" ht="29" x14ac:dyDescent="0.35">
      <c r="A10" s="75" t="s">
        <v>11</v>
      </c>
      <c r="B10" s="85">
        <f>'Performance Measures'!F22</f>
        <v>0</v>
      </c>
      <c r="C10" s="85">
        <f>'Performance Measures'!G22</f>
        <v>0</v>
      </c>
      <c r="D10" s="85">
        <f>'Performance Measures'!H22</f>
        <v>0</v>
      </c>
      <c r="E10" s="76" t="e">
        <f>B10/SUM(B16:D16)*100</f>
        <v>#DIV/0!</v>
      </c>
      <c r="F10" s="76" t="e">
        <f>C10/SUM(B16:D16)*100</f>
        <v>#DIV/0!</v>
      </c>
      <c r="G10" s="76" t="e">
        <f>D10/SUM(B16:D16)*100</f>
        <v>#DIV/0!</v>
      </c>
    </row>
    <row r="11" spans="1:7" ht="43.5" x14ac:dyDescent="0.35">
      <c r="A11" s="75" t="s">
        <v>12</v>
      </c>
      <c r="B11" s="85">
        <f>'Performance Measures'!F23</f>
        <v>0</v>
      </c>
      <c r="C11" s="85">
        <f>'Performance Measures'!G23</f>
        <v>0</v>
      </c>
      <c r="D11" s="85">
        <f>'Performance Measures'!H23</f>
        <v>0</v>
      </c>
      <c r="E11" s="76" t="e">
        <f>B11/SUM(B16:D16)*100</f>
        <v>#DIV/0!</v>
      </c>
      <c r="F11" s="76" t="e">
        <f>C11/SUM(B16:D16)*100</f>
        <v>#DIV/0!</v>
      </c>
      <c r="G11" s="76" t="e">
        <f>D11/SUM(B16:D16)*100</f>
        <v>#DIV/0!</v>
      </c>
    </row>
    <row r="12" spans="1:7" x14ac:dyDescent="0.35">
      <c r="A12" s="75" t="s">
        <v>13</v>
      </c>
      <c r="B12" s="85">
        <f>'Performance Measures'!F24</f>
        <v>0</v>
      </c>
      <c r="C12" s="85">
        <f>'Performance Measures'!G24</f>
        <v>0</v>
      </c>
      <c r="D12" s="85">
        <f>'Performance Measures'!H24</f>
        <v>0</v>
      </c>
      <c r="E12" s="76" t="e">
        <f>B12/SUM(B16:D16)*100</f>
        <v>#DIV/0!</v>
      </c>
      <c r="F12" s="76" t="e">
        <f>C12/SUM(B16:D16)*100</f>
        <v>#DIV/0!</v>
      </c>
      <c r="G12" s="76" t="e">
        <f>D12/SUM(B16:D16)*100</f>
        <v>#DIV/0!</v>
      </c>
    </row>
    <row r="13" spans="1:7" ht="29" x14ac:dyDescent="0.35">
      <c r="A13" s="75" t="s">
        <v>14</v>
      </c>
      <c r="B13" s="85">
        <f>'Performance Measures'!F25</f>
        <v>0</v>
      </c>
      <c r="C13" s="85">
        <f>'Performance Measures'!G25</f>
        <v>0</v>
      </c>
      <c r="D13" s="85">
        <f>'Performance Measures'!H25</f>
        <v>0</v>
      </c>
      <c r="E13" s="76" t="e">
        <f>B13/SUM(B16:D16)*100</f>
        <v>#DIV/0!</v>
      </c>
      <c r="F13" s="76" t="e">
        <f>C13/SUM(B16:D16)*100</f>
        <v>#DIV/0!</v>
      </c>
      <c r="G13" s="76" t="e">
        <f>D13/SUM(B16:D16)*100</f>
        <v>#DIV/0!</v>
      </c>
    </row>
    <row r="14" spans="1:7" x14ac:dyDescent="0.35">
      <c r="A14" s="75" t="s">
        <v>15</v>
      </c>
      <c r="B14" s="85">
        <f>'Performance Measures'!F26</f>
        <v>0</v>
      </c>
      <c r="C14" s="85">
        <f>'Performance Measures'!G26</f>
        <v>0</v>
      </c>
      <c r="D14" s="85">
        <f>'Performance Measures'!H26</f>
        <v>0</v>
      </c>
      <c r="E14" s="76" t="e">
        <f>B14/SUM(B16:D16)*100</f>
        <v>#DIV/0!</v>
      </c>
      <c r="F14" s="76" t="e">
        <f>C14/SUM(B16:D16)*100</f>
        <v>#DIV/0!</v>
      </c>
      <c r="G14" s="76" t="e">
        <f>D14/SUM(B16:D16)*100</f>
        <v>#DIV/0!</v>
      </c>
    </row>
    <row r="15" spans="1:7" x14ac:dyDescent="0.35">
      <c r="A15" s="75" t="s">
        <v>16</v>
      </c>
      <c r="B15" s="85">
        <f>'Performance Measures'!F27</f>
        <v>0</v>
      </c>
      <c r="C15" s="85">
        <f>'Performance Measures'!G27</f>
        <v>0</v>
      </c>
      <c r="D15" s="85">
        <f>'Performance Measures'!H27</f>
        <v>0</v>
      </c>
      <c r="E15" s="76" t="e">
        <f>B15/SUM(B16:D16)*100</f>
        <v>#DIV/0!</v>
      </c>
      <c r="F15" s="76" t="e">
        <f>C15/SUM(B16:D16)*100</f>
        <v>#DIV/0!</v>
      </c>
      <c r="G15" s="76" t="e">
        <f>D15/SUM(B16:D16)*100</f>
        <v>#DIV/0!</v>
      </c>
    </row>
    <row r="16" spans="1:7" x14ac:dyDescent="0.35">
      <c r="A16" s="92" t="s">
        <v>158</v>
      </c>
      <c r="B16" s="93">
        <f>SUM(B7:B15)</f>
        <v>0</v>
      </c>
      <c r="C16" s="93">
        <f t="shared" ref="C16:D16" si="0">SUM(C7:C15)</f>
        <v>0</v>
      </c>
      <c r="D16" s="93">
        <f t="shared" si="0"/>
        <v>0</v>
      </c>
      <c r="E16" s="76" t="e">
        <f>B16/SUM(B16:D16)*100</f>
        <v>#DIV/0!</v>
      </c>
      <c r="F16" s="76" t="e">
        <f>C16/SUM(B16:D16)*100</f>
        <v>#DIV/0!</v>
      </c>
      <c r="G16" s="76" t="e">
        <f>D16/SUM(B16:D16)*100</f>
        <v>#DIV/0!</v>
      </c>
    </row>
    <row r="18" spans="1:7" x14ac:dyDescent="0.35">
      <c r="A18" s="150" t="s">
        <v>0</v>
      </c>
      <c r="B18" s="151"/>
      <c r="C18" s="151"/>
      <c r="D18" s="151"/>
      <c r="E18" s="151"/>
      <c r="F18" s="151"/>
      <c r="G18" s="151"/>
    </row>
    <row r="19" spans="1:7" ht="43.5" x14ac:dyDescent="0.35">
      <c r="A19" s="91" t="s">
        <v>17</v>
      </c>
      <c r="B19" s="90" t="s">
        <v>134</v>
      </c>
      <c r="C19" s="90" t="s">
        <v>130</v>
      </c>
      <c r="D19" s="90" t="s">
        <v>131</v>
      </c>
      <c r="E19" s="90" t="s">
        <v>159</v>
      </c>
      <c r="F19" s="90" t="s">
        <v>160</v>
      </c>
      <c r="G19" s="90" t="s">
        <v>161</v>
      </c>
    </row>
    <row r="20" spans="1:7" x14ac:dyDescent="0.35">
      <c r="A20" s="80" t="s">
        <v>18</v>
      </c>
      <c r="B20" s="89">
        <f>'Performance Measures'!F12</f>
        <v>0</v>
      </c>
      <c r="C20" s="89">
        <f>'Performance Measures'!G12</f>
        <v>0</v>
      </c>
      <c r="D20" s="89">
        <f>'Performance Measures'!H12</f>
        <v>0</v>
      </c>
      <c r="E20" s="76" t="e">
        <f>B20/SUM(B24:D24)*100</f>
        <v>#DIV/0!</v>
      </c>
      <c r="F20" s="76" t="e">
        <f>C20/SUM(B24:D24)*100</f>
        <v>#DIV/0!</v>
      </c>
      <c r="G20" s="76" t="e">
        <f>D20/SUM(B24:D24)*100</f>
        <v>#DIV/0!</v>
      </c>
    </row>
    <row r="21" spans="1:7" x14ac:dyDescent="0.35">
      <c r="A21" s="80" t="s">
        <v>19</v>
      </c>
      <c r="B21" s="89">
        <f>'Performance Measures'!F13</f>
        <v>0</v>
      </c>
      <c r="C21" s="89">
        <f>'Performance Measures'!G13</f>
        <v>0</v>
      </c>
      <c r="D21" s="89">
        <f>'Performance Measures'!H13</f>
        <v>0</v>
      </c>
      <c r="E21" s="76" t="e">
        <f>B21/SUM(B24:D24)*100</f>
        <v>#DIV/0!</v>
      </c>
      <c r="F21" s="76" t="e">
        <f>C21/SUM(B24:D24)*100</f>
        <v>#DIV/0!</v>
      </c>
      <c r="G21" s="76" t="e">
        <f>D21/SUM(B24:D24)*100</f>
        <v>#DIV/0!</v>
      </c>
    </row>
    <row r="22" spans="1:7" x14ac:dyDescent="0.35">
      <c r="A22" s="80" t="s">
        <v>20</v>
      </c>
      <c r="B22" s="89">
        <f>'Performance Measures'!F14</f>
        <v>0</v>
      </c>
      <c r="C22" s="89">
        <f>'Performance Measures'!G14</f>
        <v>0</v>
      </c>
      <c r="D22" s="89">
        <f>'Performance Measures'!H14</f>
        <v>0</v>
      </c>
      <c r="E22" s="76" t="e">
        <f>B22/SUM(B24:D24)*100</f>
        <v>#DIV/0!</v>
      </c>
      <c r="F22" s="76" t="e">
        <f>C22/SUM(B24:D24)*100</f>
        <v>#DIV/0!</v>
      </c>
      <c r="G22" s="76" t="e">
        <f>D22/SUM(B24:D24)*100</f>
        <v>#DIV/0!</v>
      </c>
    </row>
    <row r="23" spans="1:7" x14ac:dyDescent="0.35">
      <c r="A23" s="80" t="s">
        <v>37</v>
      </c>
      <c r="B23" s="89">
        <f>'Performance Measures'!F15</f>
        <v>0</v>
      </c>
      <c r="C23" s="89">
        <f>'Performance Measures'!G15</f>
        <v>0</v>
      </c>
      <c r="D23" s="89">
        <f>'Performance Measures'!H15</f>
        <v>0</v>
      </c>
      <c r="E23" s="76" t="e">
        <f>B23/SUM(B24:D24)*100</f>
        <v>#DIV/0!</v>
      </c>
      <c r="F23" s="76" t="e">
        <f>C23/SUM(B24:D24)*100</f>
        <v>#DIV/0!</v>
      </c>
      <c r="G23" s="76" t="e">
        <f>D23/SUM(B24:D24)*100</f>
        <v>#DIV/0!</v>
      </c>
    </row>
    <row r="24" spans="1:7" x14ac:dyDescent="0.35">
      <c r="A24" s="92" t="s">
        <v>158</v>
      </c>
      <c r="B24" s="89">
        <f>SUM(B20:B23)</f>
        <v>0</v>
      </c>
      <c r="C24" s="89">
        <f t="shared" ref="C24:D24" si="1">SUM(C20:C23)</f>
        <v>0</v>
      </c>
      <c r="D24" s="89">
        <f t="shared" si="1"/>
        <v>0</v>
      </c>
      <c r="E24" s="76" t="e">
        <f>B24/SUM(B24:D24)*100</f>
        <v>#DIV/0!</v>
      </c>
      <c r="F24" s="76" t="e">
        <f>C24/SUM(B24:D24)*100</f>
        <v>#DIV/0!</v>
      </c>
      <c r="G24" s="76" t="e">
        <f>D24/SUM(B24:D24)*100</f>
        <v>#DIV/0!</v>
      </c>
    </row>
  </sheetData>
  <sheetProtection algorithmName="SHA-512" hashValue="9gjYL55LpSYABfnAtT9KI831ZX2Io+Bxt94y0/J7zouXfMnGZnp/nWXsohsFCAfLefPU2ADnbqeoOOn1Se14pw==" saltValue="f/i4iNxp4oielM1ipVi6rg==" spinCount="100000" sheet="1" objects="1" scenarios="1" selectLockedCells="1"/>
  <mergeCells count="2">
    <mergeCell ref="A5:G5"/>
    <mergeCell ref="A18:G1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5:C16"/>
  <sheetViews>
    <sheetView workbookViewId="0">
      <selection activeCell="P10" sqref="P10"/>
    </sheetView>
  </sheetViews>
  <sheetFormatPr defaultColWidth="8.90625" defaultRowHeight="14.5" x14ac:dyDescent="0.35"/>
  <cols>
    <col min="1" max="1" width="26.90625" style="74" customWidth="1"/>
    <col min="2" max="2" width="14.36328125" style="94" bestFit="1" customWidth="1"/>
    <col min="3" max="3" width="9.08984375" style="94" customWidth="1"/>
    <col min="4" max="16384" width="8.90625" style="74"/>
  </cols>
  <sheetData>
    <row r="5" spans="1:3" x14ac:dyDescent="0.35">
      <c r="A5" s="152" t="s">
        <v>23</v>
      </c>
      <c r="B5" s="152"/>
      <c r="C5" s="74"/>
    </row>
    <row r="6" spans="1:3" x14ac:dyDescent="0.35">
      <c r="A6" s="83" t="s">
        <v>25</v>
      </c>
      <c r="B6" s="95" t="s">
        <v>24</v>
      </c>
      <c r="C6" s="74"/>
    </row>
    <row r="7" spans="1:3" ht="29" x14ac:dyDescent="0.35">
      <c r="A7" s="92" t="s">
        <v>22</v>
      </c>
      <c r="B7" s="89">
        <f>'Performance Measures'!B54:C54</f>
        <v>0</v>
      </c>
      <c r="C7" s="74"/>
    </row>
    <row r="8" spans="1:3" ht="29" x14ac:dyDescent="0.35">
      <c r="A8" s="92" t="s">
        <v>26</v>
      </c>
      <c r="B8" s="89">
        <f>'Performance Measures'!B56:C56</f>
        <v>0</v>
      </c>
      <c r="C8" s="74"/>
    </row>
    <row r="9" spans="1:3" ht="29" x14ac:dyDescent="0.35">
      <c r="A9" s="92" t="s">
        <v>27</v>
      </c>
      <c r="B9" s="89">
        <f>'Performance Measures'!B57:C57</f>
        <v>0</v>
      </c>
      <c r="C9" s="74"/>
    </row>
    <row r="10" spans="1:3" ht="29" x14ac:dyDescent="0.35">
      <c r="A10" s="92" t="s">
        <v>28</v>
      </c>
      <c r="B10" s="89">
        <f>'Performance Measures'!B58:C58</f>
        <v>0</v>
      </c>
      <c r="C10" s="74"/>
    </row>
    <row r="11" spans="1:3" ht="29" x14ac:dyDescent="0.35">
      <c r="A11" s="92" t="s">
        <v>29</v>
      </c>
      <c r="B11" s="89">
        <f>'Performance Measures'!B60:C60</f>
        <v>0</v>
      </c>
      <c r="C11" s="74"/>
    </row>
    <row r="12" spans="1:3" ht="29" x14ac:dyDescent="0.35">
      <c r="A12" s="92" t="s">
        <v>30</v>
      </c>
      <c r="B12" s="89">
        <f>'Performance Measures'!B61:C61</f>
        <v>0</v>
      </c>
      <c r="C12" s="74"/>
    </row>
    <row r="13" spans="1:3" ht="29" x14ac:dyDescent="0.35">
      <c r="A13" s="92" t="s">
        <v>31</v>
      </c>
      <c r="B13" s="89">
        <f>'Performance Measures'!B62:C62</f>
        <v>0</v>
      </c>
      <c r="C13" s="74"/>
    </row>
    <row r="14" spans="1:3" ht="29" x14ac:dyDescent="0.35">
      <c r="A14" s="92" t="s">
        <v>32</v>
      </c>
      <c r="B14" s="89">
        <f>'Performance Measures'!B63:C63</f>
        <v>0</v>
      </c>
      <c r="C14" s="74"/>
    </row>
    <row r="15" spans="1:3" ht="29" x14ac:dyDescent="0.35">
      <c r="A15" s="96" t="s">
        <v>33</v>
      </c>
      <c r="B15" s="89">
        <f>B10+B13</f>
        <v>0</v>
      </c>
      <c r="C15" s="74"/>
    </row>
    <row r="16" spans="1:3" ht="29" x14ac:dyDescent="0.35">
      <c r="A16" s="96" t="s">
        <v>34</v>
      </c>
      <c r="B16" s="89">
        <f>B8+B14</f>
        <v>0</v>
      </c>
      <c r="C16" s="74"/>
    </row>
  </sheetData>
  <sheetProtection algorithmName="SHA-512" hashValue="ZE1bedMCjsOfZVh2ftjD6uI6Tky4z33ELt8NLtZvB+EQM0IGH5/ttB1Ej4ZqH0Kg5LHasYSd2yRYmdpyP8lDrw==" saltValue="1MMJ3OVPAtaZ4kpUkciYeA==" spinCount="100000" sheet="1" objects="1" scenarios="1" selectLockedCells="1"/>
  <mergeCells count="1">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J68"/>
  <sheetViews>
    <sheetView showGridLines="0" zoomScaleNormal="100" workbookViewId="0">
      <selection activeCell="J33" sqref="J33"/>
    </sheetView>
  </sheetViews>
  <sheetFormatPr defaultColWidth="8.90625" defaultRowHeight="14.5" x14ac:dyDescent="0.35"/>
  <cols>
    <col min="1" max="1" width="32.6328125" style="73" customWidth="1"/>
    <col min="2" max="2" width="16.36328125" style="55" customWidth="1"/>
    <col min="3" max="3" width="16" style="55" customWidth="1"/>
    <col min="4" max="4" width="18" style="55" customWidth="1"/>
    <col min="5" max="6" width="15.36328125" style="55" customWidth="1"/>
    <col min="7" max="7" width="17" style="55" customWidth="1"/>
    <col min="8" max="8" width="16.453125" style="55" customWidth="1"/>
    <col min="9" max="9" width="14.6328125" style="55" customWidth="1"/>
    <col min="10" max="10" width="15.90625" style="55" customWidth="1"/>
    <col min="11" max="16384" width="8.90625" style="55"/>
  </cols>
  <sheetData>
    <row r="3" spans="1:10" s="35" customFormat="1" x14ac:dyDescent="0.35">
      <c r="A3" s="34"/>
    </row>
    <row r="4" spans="1:10" s="35" customFormat="1" ht="14.4" customHeight="1" x14ac:dyDescent="0.35">
      <c r="A4" s="36"/>
      <c r="B4" s="132" t="s">
        <v>40</v>
      </c>
      <c r="C4" s="132"/>
      <c r="D4" s="132"/>
      <c r="E4" s="132"/>
      <c r="F4" s="132"/>
      <c r="G4" s="132"/>
      <c r="H4" s="132"/>
    </row>
    <row r="5" spans="1:10" s="35" customFormat="1" ht="14.4" customHeight="1" x14ac:dyDescent="0.35">
      <c r="A5" s="36"/>
      <c r="B5" s="132"/>
      <c r="C5" s="132"/>
      <c r="D5" s="132"/>
      <c r="E5" s="132"/>
      <c r="F5" s="132"/>
      <c r="G5" s="132"/>
      <c r="H5" s="132"/>
    </row>
    <row r="6" spans="1:10" s="35" customFormat="1" ht="14.4" customHeight="1" x14ac:dyDescent="0.35">
      <c r="A6" s="37"/>
      <c r="B6" s="133" t="s">
        <v>41</v>
      </c>
      <c r="C6" s="133"/>
      <c r="D6" s="133"/>
      <c r="E6" s="133"/>
      <c r="F6" s="133"/>
      <c r="G6" s="133"/>
      <c r="H6" s="133"/>
    </row>
    <row r="7" spans="1:10" s="35" customFormat="1" ht="14.4" customHeight="1" x14ac:dyDescent="0.35">
      <c r="A7" s="37"/>
      <c r="B7" s="133"/>
      <c r="C7" s="133"/>
      <c r="D7" s="133"/>
      <c r="E7" s="133"/>
      <c r="F7" s="133"/>
      <c r="G7" s="133"/>
      <c r="H7" s="133"/>
    </row>
    <row r="8" spans="1:10" s="35" customFormat="1" ht="6" customHeight="1" x14ac:dyDescent="0.35">
      <c r="A8" s="34"/>
      <c r="B8" s="134"/>
      <c r="C8" s="134"/>
      <c r="D8" s="134"/>
      <c r="E8" s="134"/>
      <c r="F8" s="134"/>
      <c r="G8" s="38"/>
    </row>
    <row r="9" spans="1:10" s="35" customFormat="1" ht="5.4" customHeight="1" thickBot="1" x14ac:dyDescent="0.4">
      <c r="A9" s="34"/>
      <c r="B9" s="134"/>
      <c r="C9" s="134"/>
      <c r="D9" s="134"/>
      <c r="E9" s="134"/>
      <c r="F9" s="134"/>
      <c r="G9" s="39"/>
    </row>
    <row r="10" spans="1:10" s="46" customFormat="1" ht="20.399999999999999" customHeight="1" x14ac:dyDescent="0.35">
      <c r="A10" s="40"/>
      <c r="B10" s="41" t="s">
        <v>43</v>
      </c>
      <c r="C10" s="42"/>
      <c r="D10" s="43"/>
      <c r="E10" s="44"/>
      <c r="F10" s="45" t="s">
        <v>44</v>
      </c>
      <c r="G10" s="43"/>
      <c r="H10" s="44"/>
    </row>
    <row r="11" spans="1:10" s="46" customFormat="1" ht="69.650000000000006" customHeight="1" thickBot="1" x14ac:dyDescent="0.4">
      <c r="A11" s="40"/>
      <c r="B11" s="135" t="s">
        <v>104</v>
      </c>
      <c r="C11" s="136"/>
      <c r="D11" s="136"/>
      <c r="E11" s="137"/>
      <c r="F11" s="135" t="s">
        <v>105</v>
      </c>
      <c r="G11" s="136"/>
      <c r="H11" s="137"/>
    </row>
    <row r="12" spans="1:10" s="50" customFormat="1" ht="43.5" x14ac:dyDescent="0.35">
      <c r="A12" s="47"/>
      <c r="B12" s="66" t="s">
        <v>45</v>
      </c>
      <c r="C12" s="66" t="s">
        <v>1</v>
      </c>
      <c r="D12" s="66" t="s">
        <v>133</v>
      </c>
      <c r="E12" s="66" t="s">
        <v>2</v>
      </c>
      <c r="F12" s="66" t="s">
        <v>134</v>
      </c>
      <c r="G12" s="66" t="s">
        <v>135</v>
      </c>
      <c r="H12" s="66" t="s">
        <v>3</v>
      </c>
      <c r="I12" s="66" t="s">
        <v>4</v>
      </c>
      <c r="J12" s="67" t="s">
        <v>46</v>
      </c>
    </row>
    <row r="13" spans="1:10" s="50" customFormat="1" ht="217.5" x14ac:dyDescent="0.35">
      <c r="A13" s="51" t="s">
        <v>106</v>
      </c>
      <c r="B13" s="48" t="s">
        <v>107</v>
      </c>
      <c r="C13" s="48" t="s">
        <v>108</v>
      </c>
      <c r="D13" s="48" t="s">
        <v>136</v>
      </c>
      <c r="E13" s="48" t="s">
        <v>109</v>
      </c>
      <c r="F13" s="48" t="s">
        <v>137</v>
      </c>
      <c r="G13" s="48" t="s">
        <v>138</v>
      </c>
      <c r="H13" s="48" t="s">
        <v>139</v>
      </c>
      <c r="I13" s="48" t="s">
        <v>140</v>
      </c>
      <c r="J13" s="49" t="s">
        <v>110</v>
      </c>
    </row>
    <row r="14" spans="1:10" ht="35" customHeight="1" x14ac:dyDescent="0.35">
      <c r="A14" s="52" t="s">
        <v>47</v>
      </c>
      <c r="B14" s="53">
        <f>(B20+B32)/2</f>
        <v>0</v>
      </c>
      <c r="C14" s="53">
        <f t="shared" ref="C14:I14" si="0">(C20+C32)/2</f>
        <v>0</v>
      </c>
      <c r="D14" s="53"/>
      <c r="E14" s="53">
        <f t="shared" si="0"/>
        <v>0</v>
      </c>
      <c r="F14" s="53"/>
      <c r="G14" s="53">
        <f t="shared" si="0"/>
        <v>0</v>
      </c>
      <c r="H14" s="53">
        <f t="shared" si="0"/>
        <v>0</v>
      </c>
      <c r="I14" s="53">
        <f t="shared" si="0"/>
        <v>0</v>
      </c>
      <c r="J14" s="54">
        <f t="shared" ref="J14:J33" si="1">B14+E14-G14-H14</f>
        <v>0</v>
      </c>
    </row>
    <row r="15" spans="1:10" x14ac:dyDescent="0.35">
      <c r="A15" s="52" t="s">
        <v>48</v>
      </c>
      <c r="B15" s="56"/>
      <c r="C15" s="56"/>
      <c r="D15" s="56"/>
      <c r="E15" s="56"/>
      <c r="F15" s="56"/>
      <c r="G15" s="56"/>
      <c r="H15" s="56"/>
      <c r="I15" s="56"/>
      <c r="J15" s="57">
        <f t="shared" si="1"/>
        <v>0</v>
      </c>
    </row>
    <row r="16" spans="1:10" x14ac:dyDescent="0.35">
      <c r="A16" s="58" t="s">
        <v>49</v>
      </c>
      <c r="B16" s="59"/>
      <c r="C16" s="59"/>
      <c r="D16" s="59"/>
      <c r="E16" s="59"/>
      <c r="F16" s="59"/>
      <c r="G16" s="59"/>
      <c r="H16" s="59"/>
      <c r="I16" s="59"/>
      <c r="J16" s="54">
        <f t="shared" si="1"/>
        <v>0</v>
      </c>
    </row>
    <row r="17" spans="1:10" x14ac:dyDescent="0.35">
      <c r="A17" s="58" t="s">
        <v>50</v>
      </c>
      <c r="B17" s="59"/>
      <c r="C17" s="59"/>
      <c r="D17" s="59"/>
      <c r="E17" s="59"/>
      <c r="F17" s="59"/>
      <c r="G17" s="59"/>
      <c r="H17" s="59"/>
      <c r="I17" s="59"/>
      <c r="J17" s="54">
        <f t="shared" si="1"/>
        <v>0</v>
      </c>
    </row>
    <row r="18" spans="1:10" x14ac:dyDescent="0.35">
      <c r="A18" s="58" t="s">
        <v>51</v>
      </c>
      <c r="B18" s="59"/>
      <c r="C18" s="59"/>
      <c r="D18" s="59"/>
      <c r="E18" s="59"/>
      <c r="F18" s="59"/>
      <c r="G18" s="59"/>
      <c r="H18" s="59"/>
      <c r="I18" s="59"/>
      <c r="J18" s="54">
        <f t="shared" si="1"/>
        <v>0</v>
      </c>
    </row>
    <row r="19" spans="1:10" x14ac:dyDescent="0.35">
      <c r="A19" s="58" t="s">
        <v>52</v>
      </c>
      <c r="B19" s="59"/>
      <c r="C19" s="59"/>
      <c r="D19" s="59"/>
      <c r="E19" s="59"/>
      <c r="F19" s="59"/>
      <c r="G19" s="59"/>
      <c r="H19" s="59"/>
      <c r="I19" s="59"/>
      <c r="J19" s="54">
        <f t="shared" si="1"/>
        <v>0</v>
      </c>
    </row>
    <row r="20" spans="1:10" ht="26.4" customHeight="1" x14ac:dyDescent="0.35">
      <c r="A20" s="60" t="s">
        <v>53</v>
      </c>
      <c r="B20" s="53">
        <f>SUM(B16:B19)</f>
        <v>0</v>
      </c>
      <c r="C20" s="53">
        <f t="shared" ref="C20:I20" si="2">SUM(C16:C19)</f>
        <v>0</v>
      </c>
      <c r="D20" s="53"/>
      <c r="E20" s="53">
        <f t="shared" si="2"/>
        <v>0</v>
      </c>
      <c r="F20" s="53"/>
      <c r="G20" s="53">
        <f t="shared" si="2"/>
        <v>0</v>
      </c>
      <c r="H20" s="53">
        <f t="shared" si="2"/>
        <v>0</v>
      </c>
      <c r="I20" s="53">
        <f t="shared" si="2"/>
        <v>0</v>
      </c>
      <c r="J20" s="54">
        <f t="shared" si="1"/>
        <v>0</v>
      </c>
    </row>
    <row r="21" spans="1:10" ht="29" x14ac:dyDescent="0.35">
      <c r="A21" s="52" t="s">
        <v>54</v>
      </c>
      <c r="B21" s="59"/>
      <c r="C21" s="59"/>
      <c r="D21" s="59"/>
      <c r="E21" s="59"/>
      <c r="F21" s="59"/>
      <c r="G21" s="59"/>
      <c r="H21" s="59"/>
      <c r="I21" s="59"/>
      <c r="J21" s="54">
        <f t="shared" si="1"/>
        <v>0</v>
      </c>
    </row>
    <row r="22" spans="1:10" ht="59" customHeight="1" x14ac:dyDescent="0.35">
      <c r="A22" s="52" t="s">
        <v>55</v>
      </c>
      <c r="B22" s="56"/>
      <c r="C22" s="56"/>
      <c r="D22" s="56"/>
      <c r="E22" s="56"/>
      <c r="F22" s="56"/>
      <c r="G22" s="56"/>
      <c r="H22" s="56"/>
      <c r="I22" s="56"/>
      <c r="J22" s="57">
        <f t="shared" si="1"/>
        <v>0</v>
      </c>
    </row>
    <row r="23" spans="1:10" ht="30" customHeight="1" x14ac:dyDescent="0.35">
      <c r="A23" s="58" t="s">
        <v>56</v>
      </c>
      <c r="B23" s="59"/>
      <c r="C23" s="59"/>
      <c r="D23" s="59"/>
      <c r="E23" s="59"/>
      <c r="F23" s="59"/>
      <c r="G23" s="59"/>
      <c r="H23" s="59"/>
      <c r="I23" s="59"/>
      <c r="J23" s="54">
        <f t="shared" si="1"/>
        <v>0</v>
      </c>
    </row>
    <row r="24" spans="1:10" ht="30" customHeight="1" x14ac:dyDescent="0.35">
      <c r="A24" s="58" t="s">
        <v>57</v>
      </c>
      <c r="B24" s="59"/>
      <c r="C24" s="59"/>
      <c r="D24" s="59"/>
      <c r="E24" s="59"/>
      <c r="F24" s="59"/>
      <c r="G24" s="59"/>
      <c r="H24" s="59"/>
      <c r="I24" s="59"/>
      <c r="J24" s="54">
        <f t="shared" si="1"/>
        <v>0</v>
      </c>
    </row>
    <row r="25" spans="1:10" ht="30" customHeight="1" x14ac:dyDescent="0.35">
      <c r="A25" s="58" t="s">
        <v>58</v>
      </c>
      <c r="B25" s="59"/>
      <c r="C25" s="59"/>
      <c r="D25" s="59"/>
      <c r="E25" s="59"/>
      <c r="F25" s="59"/>
      <c r="G25" s="59"/>
      <c r="H25" s="59"/>
      <c r="I25" s="59"/>
      <c r="J25" s="54">
        <f t="shared" si="1"/>
        <v>0</v>
      </c>
    </row>
    <row r="26" spans="1:10" ht="30" customHeight="1" x14ac:dyDescent="0.35">
      <c r="A26" s="58" t="s">
        <v>59</v>
      </c>
      <c r="B26" s="59"/>
      <c r="C26" s="59"/>
      <c r="D26" s="59"/>
      <c r="E26" s="59"/>
      <c r="F26" s="59"/>
      <c r="G26" s="59"/>
      <c r="H26" s="59"/>
      <c r="I26" s="59"/>
      <c r="J26" s="54">
        <f t="shared" si="1"/>
        <v>0</v>
      </c>
    </row>
    <row r="27" spans="1:10" ht="29" x14ac:dyDescent="0.35">
      <c r="A27" s="58" t="s">
        <v>60</v>
      </c>
      <c r="B27" s="59"/>
      <c r="C27" s="59"/>
      <c r="D27" s="59"/>
      <c r="E27" s="59"/>
      <c r="F27" s="59"/>
      <c r="G27" s="59"/>
      <c r="H27" s="59"/>
      <c r="I27" s="59"/>
      <c r="J27" s="54">
        <f t="shared" si="1"/>
        <v>0</v>
      </c>
    </row>
    <row r="28" spans="1:10" ht="21" customHeight="1" x14ac:dyDescent="0.35">
      <c r="A28" s="58" t="s">
        <v>61</v>
      </c>
      <c r="B28" s="59"/>
      <c r="C28" s="59"/>
      <c r="D28" s="59"/>
      <c r="E28" s="59"/>
      <c r="F28" s="59"/>
      <c r="G28" s="59"/>
      <c r="H28" s="59"/>
      <c r="I28" s="59"/>
      <c r="J28" s="54">
        <f t="shared" si="1"/>
        <v>0</v>
      </c>
    </row>
    <row r="29" spans="1:10" ht="19.75" customHeight="1" x14ac:dyDescent="0.35">
      <c r="A29" s="58" t="s">
        <v>62</v>
      </c>
      <c r="B29" s="59"/>
      <c r="C29" s="59"/>
      <c r="D29" s="59"/>
      <c r="E29" s="59"/>
      <c r="F29" s="59"/>
      <c r="G29" s="59"/>
      <c r="H29" s="59"/>
      <c r="I29" s="59"/>
      <c r="J29" s="54">
        <f t="shared" si="1"/>
        <v>0</v>
      </c>
    </row>
    <row r="30" spans="1:10" ht="24" customHeight="1" x14ac:dyDescent="0.35">
      <c r="A30" s="58" t="s">
        <v>63</v>
      </c>
      <c r="B30" s="59"/>
      <c r="C30" s="59"/>
      <c r="D30" s="59"/>
      <c r="E30" s="59"/>
      <c r="F30" s="59"/>
      <c r="G30" s="59"/>
      <c r="H30" s="59"/>
      <c r="I30" s="59"/>
      <c r="J30" s="54">
        <f t="shared" si="1"/>
        <v>0</v>
      </c>
    </row>
    <row r="31" spans="1:10" ht="23.4" customHeight="1" x14ac:dyDescent="0.35">
      <c r="A31" s="58" t="s">
        <v>64</v>
      </c>
      <c r="B31" s="59"/>
      <c r="C31" s="59"/>
      <c r="D31" s="59"/>
      <c r="E31" s="59"/>
      <c r="F31" s="59"/>
      <c r="G31" s="59"/>
      <c r="H31" s="59"/>
      <c r="I31" s="59"/>
      <c r="J31" s="54">
        <f t="shared" si="1"/>
        <v>0</v>
      </c>
    </row>
    <row r="32" spans="1:10" ht="30" customHeight="1" x14ac:dyDescent="0.35">
      <c r="A32" s="60" t="s">
        <v>65</v>
      </c>
      <c r="B32" s="53">
        <f>SUM(B23:B31)</f>
        <v>0</v>
      </c>
      <c r="C32" s="53">
        <f t="shared" ref="C32:I32" si="3">SUM(C23:C31)</f>
        <v>0</v>
      </c>
      <c r="D32" s="53"/>
      <c r="E32" s="53">
        <f t="shared" si="3"/>
        <v>0</v>
      </c>
      <c r="F32" s="53"/>
      <c r="G32" s="53">
        <f t="shared" si="3"/>
        <v>0</v>
      </c>
      <c r="H32" s="53">
        <f t="shared" si="3"/>
        <v>0</v>
      </c>
      <c r="I32" s="53">
        <f t="shared" si="3"/>
        <v>0</v>
      </c>
      <c r="J32" s="54">
        <f t="shared" si="1"/>
        <v>0</v>
      </c>
    </row>
    <row r="33" spans="1:10" ht="44" thickBot="1" x14ac:dyDescent="0.4">
      <c r="A33" s="61" t="s">
        <v>66</v>
      </c>
      <c r="B33" s="62"/>
      <c r="C33" s="62"/>
      <c r="D33" s="62"/>
      <c r="E33" s="62"/>
      <c r="F33" s="62"/>
      <c r="G33" s="62"/>
      <c r="H33" s="62"/>
      <c r="I33" s="62"/>
      <c r="J33" s="63">
        <f t="shared" si="1"/>
        <v>0</v>
      </c>
    </row>
    <row r="34" spans="1:10" ht="15" thickBot="1" x14ac:dyDescent="0.4">
      <c r="A34" s="129" t="s">
        <v>67</v>
      </c>
      <c r="B34" s="130"/>
      <c r="C34" s="130"/>
      <c r="D34" s="130"/>
      <c r="E34" s="130"/>
      <c r="F34" s="130"/>
      <c r="G34" s="130"/>
      <c r="H34" s="130"/>
      <c r="I34" s="130"/>
      <c r="J34" s="131"/>
    </row>
    <row r="35" spans="1:10" ht="58" x14ac:dyDescent="0.35">
      <c r="A35" s="65"/>
      <c r="B35" s="66" t="s">
        <v>68</v>
      </c>
      <c r="C35" s="66" t="s">
        <v>69</v>
      </c>
      <c r="D35" s="15" t="s">
        <v>70</v>
      </c>
      <c r="E35" s="15" t="s">
        <v>71</v>
      </c>
      <c r="F35" s="15" t="s">
        <v>72</v>
      </c>
      <c r="G35" s="15" t="s">
        <v>73</v>
      </c>
      <c r="H35" s="66" t="s">
        <v>74</v>
      </c>
      <c r="I35" s="66" t="s">
        <v>75</v>
      </c>
      <c r="J35" s="67" t="s">
        <v>76</v>
      </c>
    </row>
    <row r="36" spans="1:10" ht="281" customHeight="1" x14ac:dyDescent="0.35">
      <c r="A36" s="68" t="s">
        <v>106</v>
      </c>
      <c r="B36" s="48" t="s">
        <v>111</v>
      </c>
      <c r="C36" s="48" t="s">
        <v>112</v>
      </c>
      <c r="D36" s="48" t="s">
        <v>113</v>
      </c>
      <c r="E36" s="48" t="s">
        <v>114</v>
      </c>
      <c r="F36" s="48" t="s">
        <v>115</v>
      </c>
      <c r="G36" s="48" t="s">
        <v>116</v>
      </c>
      <c r="H36" s="48" t="s">
        <v>117</v>
      </c>
      <c r="I36" s="48" t="s">
        <v>118</v>
      </c>
      <c r="J36" s="49" t="s">
        <v>119</v>
      </c>
    </row>
    <row r="37" spans="1:10" ht="30" customHeight="1" x14ac:dyDescent="0.35">
      <c r="A37" s="52" t="s">
        <v>77</v>
      </c>
      <c r="B37" s="53">
        <f>(B43+B54)/2</f>
        <v>0</v>
      </c>
      <c r="C37" s="53">
        <f t="shared" ref="C37:I37" si="4">(C43+C54)/2</f>
        <v>0</v>
      </c>
      <c r="D37" s="53">
        <f>(D43+D54)/2</f>
        <v>0</v>
      </c>
      <c r="E37" s="53">
        <f t="shared" si="4"/>
        <v>0</v>
      </c>
      <c r="F37" s="53">
        <f t="shared" si="4"/>
        <v>0</v>
      </c>
      <c r="G37" s="53"/>
      <c r="H37" s="53"/>
      <c r="I37" s="53">
        <f t="shared" si="4"/>
        <v>0</v>
      </c>
      <c r="J37" s="54">
        <f t="shared" ref="J37:J56" si="5">B37+C37-F37-I37</f>
        <v>0</v>
      </c>
    </row>
    <row r="38" spans="1:10" x14ac:dyDescent="0.35">
      <c r="A38" s="52" t="s">
        <v>78</v>
      </c>
      <c r="B38" s="56"/>
      <c r="C38" s="56"/>
      <c r="D38" s="56"/>
      <c r="E38" s="56"/>
      <c r="F38" s="56"/>
      <c r="G38" s="56"/>
      <c r="H38" s="56"/>
      <c r="I38" s="56"/>
      <c r="J38" s="57">
        <f t="shared" si="5"/>
        <v>0</v>
      </c>
    </row>
    <row r="39" spans="1:10" x14ac:dyDescent="0.35">
      <c r="A39" s="58" t="s">
        <v>79</v>
      </c>
      <c r="B39" s="59"/>
      <c r="C39" s="59"/>
      <c r="D39" s="59"/>
      <c r="E39" s="59"/>
      <c r="F39" s="59"/>
      <c r="G39" s="59"/>
      <c r="H39" s="59"/>
      <c r="I39" s="59"/>
      <c r="J39" s="54">
        <f t="shared" si="5"/>
        <v>0</v>
      </c>
    </row>
    <row r="40" spans="1:10" x14ac:dyDescent="0.35">
      <c r="A40" s="58" t="s">
        <v>80</v>
      </c>
      <c r="B40" s="59"/>
      <c r="C40" s="59"/>
      <c r="D40" s="59"/>
      <c r="E40" s="59"/>
      <c r="F40" s="59"/>
      <c r="G40" s="59"/>
      <c r="H40" s="59"/>
      <c r="I40" s="59"/>
      <c r="J40" s="54">
        <f t="shared" si="5"/>
        <v>0</v>
      </c>
    </row>
    <row r="41" spans="1:10" x14ac:dyDescent="0.35">
      <c r="A41" s="58" t="s">
        <v>81</v>
      </c>
      <c r="B41" s="59"/>
      <c r="C41" s="59"/>
      <c r="D41" s="59"/>
      <c r="E41" s="59"/>
      <c r="F41" s="59"/>
      <c r="G41" s="59"/>
      <c r="H41" s="59"/>
      <c r="I41" s="59"/>
      <c r="J41" s="54">
        <f t="shared" si="5"/>
        <v>0</v>
      </c>
    </row>
    <row r="42" spans="1:10" x14ac:dyDescent="0.35">
      <c r="A42" s="58" t="s">
        <v>52</v>
      </c>
      <c r="B42" s="59"/>
      <c r="C42" s="59"/>
      <c r="D42" s="59"/>
      <c r="E42" s="59"/>
      <c r="F42" s="59"/>
      <c r="G42" s="59"/>
      <c r="H42" s="59"/>
      <c r="I42" s="59"/>
      <c r="J42" s="54">
        <f t="shared" si="5"/>
        <v>0</v>
      </c>
    </row>
    <row r="43" spans="1:10" ht="33" customHeight="1" x14ac:dyDescent="0.35">
      <c r="A43" s="60" t="s">
        <v>53</v>
      </c>
      <c r="B43" s="53">
        <f>SUM(B39:B42)</f>
        <v>0</v>
      </c>
      <c r="C43" s="53">
        <f t="shared" ref="C43:I43" si="6">SUM(C39:C42)</f>
        <v>0</v>
      </c>
      <c r="D43" s="53">
        <f>SUM(D39:D42)</f>
        <v>0</v>
      </c>
      <c r="E43" s="53">
        <f t="shared" si="6"/>
        <v>0</v>
      </c>
      <c r="F43" s="53">
        <f t="shared" si="6"/>
        <v>0</v>
      </c>
      <c r="G43" s="53"/>
      <c r="H43" s="53"/>
      <c r="I43" s="53">
        <f t="shared" si="6"/>
        <v>0</v>
      </c>
      <c r="J43" s="54">
        <f t="shared" si="5"/>
        <v>0</v>
      </c>
    </row>
    <row r="44" spans="1:10" ht="59" customHeight="1" x14ac:dyDescent="0.35">
      <c r="A44" s="52" t="s">
        <v>82</v>
      </c>
      <c r="B44" s="56"/>
      <c r="C44" s="56"/>
      <c r="D44" s="56"/>
      <c r="E44" s="56"/>
      <c r="F44" s="56"/>
      <c r="G44" s="56"/>
      <c r="H44" s="56"/>
      <c r="I44" s="56"/>
      <c r="J44" s="57">
        <f t="shared" si="5"/>
        <v>0</v>
      </c>
    </row>
    <row r="45" spans="1:10" ht="33" customHeight="1" x14ac:dyDescent="0.35">
      <c r="A45" s="58" t="s">
        <v>83</v>
      </c>
      <c r="B45" s="59"/>
      <c r="C45" s="59"/>
      <c r="D45" s="59"/>
      <c r="E45" s="59"/>
      <c r="F45" s="59"/>
      <c r="G45" s="59"/>
      <c r="H45" s="59"/>
      <c r="I45" s="59"/>
      <c r="J45" s="54">
        <f t="shared" si="5"/>
        <v>0</v>
      </c>
    </row>
    <row r="46" spans="1:10" ht="33" customHeight="1" x14ac:dyDescent="0.35">
      <c r="A46" s="58" t="s">
        <v>84</v>
      </c>
      <c r="B46" s="59"/>
      <c r="C46" s="59"/>
      <c r="D46" s="59"/>
      <c r="E46" s="59"/>
      <c r="F46" s="59"/>
      <c r="G46" s="59"/>
      <c r="H46" s="59"/>
      <c r="I46" s="59"/>
      <c r="J46" s="54">
        <f t="shared" si="5"/>
        <v>0</v>
      </c>
    </row>
    <row r="47" spans="1:10" ht="33" customHeight="1" x14ac:dyDescent="0.35">
      <c r="A47" s="58" t="s">
        <v>85</v>
      </c>
      <c r="B47" s="59"/>
      <c r="C47" s="59"/>
      <c r="D47" s="59"/>
      <c r="E47" s="59"/>
      <c r="F47" s="59"/>
      <c r="G47" s="59"/>
      <c r="H47" s="59"/>
      <c r="I47" s="59"/>
      <c r="J47" s="54">
        <f t="shared" si="5"/>
        <v>0</v>
      </c>
    </row>
    <row r="48" spans="1:10" ht="33" customHeight="1" x14ac:dyDescent="0.35">
      <c r="A48" s="58" t="s">
        <v>86</v>
      </c>
      <c r="B48" s="59"/>
      <c r="C48" s="59"/>
      <c r="D48" s="59"/>
      <c r="E48" s="59"/>
      <c r="F48" s="59"/>
      <c r="G48" s="59"/>
      <c r="H48" s="59"/>
      <c r="I48" s="59"/>
      <c r="J48" s="54">
        <f t="shared" si="5"/>
        <v>0</v>
      </c>
    </row>
    <row r="49" spans="1:10" ht="45" customHeight="1" x14ac:dyDescent="0.35">
      <c r="A49" s="58" t="s">
        <v>87</v>
      </c>
      <c r="B49" s="59"/>
      <c r="C49" s="59"/>
      <c r="D49" s="59"/>
      <c r="E49" s="59"/>
      <c r="F49" s="59"/>
      <c r="G49" s="59"/>
      <c r="H49" s="59"/>
      <c r="I49" s="59"/>
      <c r="J49" s="54">
        <f t="shared" si="5"/>
        <v>0</v>
      </c>
    </row>
    <row r="50" spans="1:10" ht="45" customHeight="1" x14ac:dyDescent="0.35">
      <c r="A50" s="58" t="s">
        <v>88</v>
      </c>
      <c r="B50" s="59"/>
      <c r="C50" s="59"/>
      <c r="D50" s="59"/>
      <c r="E50" s="59"/>
      <c r="F50" s="59"/>
      <c r="G50" s="59"/>
      <c r="H50" s="59"/>
      <c r="I50" s="59"/>
      <c r="J50" s="54">
        <f t="shared" si="5"/>
        <v>0</v>
      </c>
    </row>
    <row r="51" spans="1:10" ht="45" customHeight="1" x14ac:dyDescent="0.35">
      <c r="A51" s="58" t="s">
        <v>89</v>
      </c>
      <c r="B51" s="59"/>
      <c r="C51" s="59"/>
      <c r="D51" s="59"/>
      <c r="E51" s="59"/>
      <c r="F51" s="59"/>
      <c r="G51" s="59"/>
      <c r="H51" s="59"/>
      <c r="I51" s="59"/>
      <c r="J51" s="54">
        <f t="shared" si="5"/>
        <v>0</v>
      </c>
    </row>
    <row r="52" spans="1:10" ht="33" customHeight="1" x14ac:dyDescent="0.35">
      <c r="A52" s="58" t="s">
        <v>90</v>
      </c>
      <c r="B52" s="59"/>
      <c r="C52" s="59"/>
      <c r="D52" s="59"/>
      <c r="E52" s="59"/>
      <c r="F52" s="59"/>
      <c r="G52" s="59"/>
      <c r="H52" s="59"/>
      <c r="I52" s="59"/>
      <c r="J52" s="54">
        <f t="shared" si="5"/>
        <v>0</v>
      </c>
    </row>
    <row r="53" spans="1:10" ht="45" customHeight="1" x14ac:dyDescent="0.35">
      <c r="A53" s="58" t="s">
        <v>91</v>
      </c>
      <c r="B53" s="59"/>
      <c r="C53" s="59"/>
      <c r="D53" s="59"/>
      <c r="E53" s="59"/>
      <c r="F53" s="59"/>
      <c r="G53" s="59"/>
      <c r="H53" s="59"/>
      <c r="I53" s="59"/>
      <c r="J53" s="54">
        <f t="shared" si="5"/>
        <v>0</v>
      </c>
    </row>
    <row r="54" spans="1:10" ht="33" customHeight="1" x14ac:dyDescent="0.35">
      <c r="A54" s="60" t="s">
        <v>65</v>
      </c>
      <c r="B54" s="53">
        <f>SUM(B45:B53)</f>
        <v>0</v>
      </c>
      <c r="C54" s="53">
        <f t="shared" ref="C54:I54" si="7">SUM(C45:C53)</f>
        <v>0</v>
      </c>
      <c r="D54" s="53">
        <f>SUM(D45:D53)</f>
        <v>0</v>
      </c>
      <c r="E54" s="53">
        <f t="shared" si="7"/>
        <v>0</v>
      </c>
      <c r="F54" s="53">
        <f t="shared" si="7"/>
        <v>0</v>
      </c>
      <c r="G54" s="53"/>
      <c r="H54" s="53"/>
      <c r="I54" s="53">
        <f t="shared" si="7"/>
        <v>0</v>
      </c>
      <c r="J54" s="54">
        <f t="shared" si="5"/>
        <v>0</v>
      </c>
    </row>
    <row r="55" spans="1:10" ht="44" customHeight="1" x14ac:dyDescent="0.35">
      <c r="A55" s="52" t="s">
        <v>92</v>
      </c>
      <c r="B55" s="59"/>
      <c r="C55" s="59"/>
      <c r="D55" s="56"/>
      <c r="E55" s="56"/>
      <c r="F55" s="59"/>
      <c r="G55" s="59"/>
      <c r="H55" s="59"/>
      <c r="I55" s="59"/>
      <c r="J55" s="54">
        <f t="shared" si="5"/>
        <v>0</v>
      </c>
    </row>
    <row r="56" spans="1:10" ht="40.25" customHeight="1" thickBot="1" x14ac:dyDescent="0.4">
      <c r="A56" s="61" t="s">
        <v>93</v>
      </c>
      <c r="B56" s="62"/>
      <c r="C56" s="62"/>
      <c r="D56" s="69"/>
      <c r="E56" s="69"/>
      <c r="F56" s="62"/>
      <c r="G56" s="62"/>
      <c r="H56" s="62"/>
      <c r="I56" s="62"/>
      <c r="J56" s="63">
        <f t="shared" si="5"/>
        <v>0</v>
      </c>
    </row>
    <row r="57" spans="1:10" ht="15" thickBot="1" x14ac:dyDescent="0.4">
      <c r="A57" s="117" t="s">
        <v>23</v>
      </c>
      <c r="B57" s="118"/>
      <c r="C57" s="118"/>
      <c r="D57" s="118"/>
      <c r="E57" s="118"/>
      <c r="F57" s="118"/>
      <c r="G57" s="119"/>
      <c r="H57" s="64"/>
      <c r="I57" s="70"/>
    </row>
    <row r="58" spans="1:10" x14ac:dyDescent="0.35">
      <c r="A58" s="65"/>
      <c r="B58" s="120" t="s">
        <v>24</v>
      </c>
      <c r="C58" s="121"/>
      <c r="D58" s="121"/>
      <c r="E58" s="121"/>
      <c r="F58" s="121"/>
      <c r="G58" s="122"/>
    </row>
    <row r="59" spans="1:10" ht="49.25" customHeight="1" x14ac:dyDescent="0.35">
      <c r="A59" s="52" t="s">
        <v>94</v>
      </c>
      <c r="B59" s="123"/>
      <c r="C59" s="124"/>
      <c r="D59" s="124"/>
      <c r="E59" s="124"/>
      <c r="F59" s="124"/>
      <c r="G59" s="125"/>
    </row>
    <row r="60" spans="1:10" ht="45" customHeight="1" x14ac:dyDescent="0.35">
      <c r="A60" s="52" t="s">
        <v>95</v>
      </c>
      <c r="B60" s="126"/>
      <c r="C60" s="127"/>
      <c r="D60" s="127"/>
      <c r="E60" s="127"/>
      <c r="F60" s="127"/>
      <c r="G60" s="128"/>
      <c r="I60" s="71"/>
    </row>
    <row r="61" spans="1:10" ht="45.65" customHeight="1" x14ac:dyDescent="0.35">
      <c r="A61" s="58" t="s">
        <v>96</v>
      </c>
      <c r="B61" s="123"/>
      <c r="C61" s="124"/>
      <c r="D61" s="124"/>
      <c r="E61" s="124"/>
      <c r="F61" s="124"/>
      <c r="G61" s="125"/>
    </row>
    <row r="62" spans="1:10" ht="47" customHeight="1" x14ac:dyDescent="0.35">
      <c r="A62" s="58" t="s">
        <v>97</v>
      </c>
      <c r="B62" s="123"/>
      <c r="C62" s="124"/>
      <c r="D62" s="124"/>
      <c r="E62" s="124"/>
      <c r="F62" s="124"/>
      <c r="G62" s="125"/>
    </row>
    <row r="63" spans="1:10" ht="46.25" customHeight="1" x14ac:dyDescent="0.35">
      <c r="A63" s="58" t="s">
        <v>98</v>
      </c>
      <c r="B63" s="123"/>
      <c r="C63" s="124"/>
      <c r="D63" s="124"/>
      <c r="E63" s="124"/>
      <c r="F63" s="124"/>
      <c r="G63" s="125"/>
    </row>
    <row r="64" spans="1:10" ht="45" customHeight="1" x14ac:dyDescent="0.35">
      <c r="A64" s="52" t="s">
        <v>99</v>
      </c>
      <c r="B64" s="126"/>
      <c r="C64" s="127"/>
      <c r="D64" s="127"/>
      <c r="E64" s="127"/>
      <c r="F64" s="127"/>
      <c r="G64" s="128"/>
    </row>
    <row r="65" spans="1:7" ht="50" customHeight="1" x14ac:dyDescent="0.35">
      <c r="A65" s="58" t="s">
        <v>100</v>
      </c>
      <c r="B65" s="123"/>
      <c r="C65" s="124"/>
      <c r="D65" s="124"/>
      <c r="E65" s="124"/>
      <c r="F65" s="124"/>
      <c r="G65" s="125"/>
    </row>
    <row r="66" spans="1:7" ht="50" customHeight="1" x14ac:dyDescent="0.35">
      <c r="A66" s="58" t="s">
        <v>101</v>
      </c>
      <c r="B66" s="123"/>
      <c r="C66" s="124"/>
      <c r="D66" s="124"/>
      <c r="E66" s="124"/>
      <c r="F66" s="124"/>
      <c r="G66" s="125"/>
    </row>
    <row r="67" spans="1:7" ht="50" customHeight="1" x14ac:dyDescent="0.35">
      <c r="A67" s="58" t="s">
        <v>120</v>
      </c>
      <c r="B67" s="123"/>
      <c r="C67" s="124"/>
      <c r="D67" s="124"/>
      <c r="E67" s="124"/>
      <c r="F67" s="124"/>
      <c r="G67" s="125"/>
    </row>
    <row r="68" spans="1:7" ht="50" customHeight="1" thickBot="1" x14ac:dyDescent="0.4">
      <c r="A68" s="72" t="s">
        <v>103</v>
      </c>
      <c r="B68" s="114"/>
      <c r="C68" s="115"/>
      <c r="D68" s="115"/>
      <c r="E68" s="115"/>
      <c r="F68" s="115"/>
      <c r="G68" s="116"/>
    </row>
  </sheetData>
  <sheetProtection algorithmName="SHA-512" hashValue="Vrl/TvOvXK5MWH5ZjfXNGGqM3szgvyI6O5/BSiQux4idYatgpzKZcb2/BMkc8O2F4r8Ao5AtjpAGwjISeScEww==" saltValue="gtz73mM1Sw79p9sSoJRj8Q==" spinCount="100000" sheet="1" objects="1" scenarios="1" selectLockedCells="1"/>
  <protectedRanges>
    <protectedRange algorithmName="SHA-512" hashValue="NxBBwPerSc0OGTHnjhB3k8k/GrjvfUTVywXrp0V633J4gYE6ktcpmiw2/8y8pdJVM7fMBS+nUshdHS/fjpScng==" saltValue="XRS9grGdJIc0IQDOV7wEAw==" spinCount="100000" sqref="F10:G11 A3:C11 H3:H11 D3:G9" name="Title"/>
    <protectedRange algorithmName="SHA-512" hashValue="/OxevyrpEroi73MW+hD/0l+scpJTxldAEUunlMqVoxJn0ANX1s+LZamdjVq8XgivORSxRyJ/sABsrbgpVNKllQ==" saltValue="Ykvde9tAMksb5POEvbtv/A==" spinCount="100000" sqref="B14:J14 B20:I20 J16:J33 B32:I32 B37:J37 B43:J43 J39:J43 J45:J56 B54:I54" name="Totals"/>
  </protectedRanges>
  <mergeCells count="18">
    <mergeCell ref="A34:J34"/>
    <mergeCell ref="B4:H5"/>
    <mergeCell ref="B6:H7"/>
    <mergeCell ref="B8:F9"/>
    <mergeCell ref="B11:E11"/>
    <mergeCell ref="F11:H11"/>
    <mergeCell ref="B68:G68"/>
    <mergeCell ref="A57:G57"/>
    <mergeCell ref="B58:G58"/>
    <mergeCell ref="B59:G59"/>
    <mergeCell ref="B60:G60"/>
    <mergeCell ref="B61:G61"/>
    <mergeCell ref="B62:G62"/>
    <mergeCell ref="B63:G63"/>
    <mergeCell ref="B64:G64"/>
    <mergeCell ref="B65:G65"/>
    <mergeCell ref="B66:G66"/>
    <mergeCell ref="B67:G67"/>
  </mergeCells>
  <conditionalFormatting sqref="B43">
    <cfRule type="cellIs" dxfId="46" priority="47" operator="notEqual">
      <formula>$B$54</formula>
    </cfRule>
  </conditionalFormatting>
  <conditionalFormatting sqref="C43">
    <cfRule type="cellIs" dxfId="45" priority="46" operator="notEqual">
      <formula>$C$54</formula>
    </cfRule>
  </conditionalFormatting>
  <conditionalFormatting sqref="D43">
    <cfRule type="cellIs" dxfId="44" priority="45" operator="notEqual">
      <formula>$D$54</formula>
    </cfRule>
  </conditionalFormatting>
  <conditionalFormatting sqref="E43">
    <cfRule type="cellIs" dxfId="43" priority="44" operator="notEqual">
      <formula>$E$54</formula>
    </cfRule>
  </conditionalFormatting>
  <conditionalFormatting sqref="F43:H43">
    <cfRule type="cellIs" dxfId="42" priority="43" operator="notEqual">
      <formula>$F$54</formula>
    </cfRule>
  </conditionalFormatting>
  <conditionalFormatting sqref="I43">
    <cfRule type="cellIs" dxfId="41" priority="42" operator="notEqual">
      <formula>$I$54</formula>
    </cfRule>
  </conditionalFormatting>
  <conditionalFormatting sqref="B54">
    <cfRule type="cellIs" dxfId="40" priority="41" operator="notEqual">
      <formula>$B$43</formula>
    </cfRule>
  </conditionalFormatting>
  <conditionalFormatting sqref="C54">
    <cfRule type="cellIs" dxfId="39" priority="40" operator="notEqual">
      <formula>$C$43</formula>
    </cfRule>
  </conditionalFormatting>
  <conditionalFormatting sqref="D54">
    <cfRule type="cellIs" dxfId="38" priority="39" operator="notEqual">
      <formula>$D$43</formula>
    </cfRule>
  </conditionalFormatting>
  <conditionalFormatting sqref="E54">
    <cfRule type="cellIs" dxfId="37" priority="38" operator="notEqual">
      <formula>$E$43</formula>
    </cfRule>
  </conditionalFormatting>
  <conditionalFormatting sqref="F54:H54">
    <cfRule type="cellIs" dxfId="36" priority="37" operator="notEqual">
      <formula>$F$43</formula>
    </cfRule>
  </conditionalFormatting>
  <conditionalFormatting sqref="I54">
    <cfRule type="cellIs" dxfId="35" priority="36" operator="notEqual">
      <formula>$I$43</formula>
    </cfRule>
  </conditionalFormatting>
  <conditionalFormatting sqref="B37">
    <cfRule type="cellIs" dxfId="34" priority="34" operator="notEqual">
      <formula>$B$54</formula>
    </cfRule>
    <cfRule type="cellIs" dxfId="33" priority="35" operator="notEqual">
      <formula>$B$43</formula>
    </cfRule>
  </conditionalFormatting>
  <conditionalFormatting sqref="C37">
    <cfRule type="cellIs" dxfId="32" priority="32" operator="notEqual">
      <formula>$C$54</formula>
    </cfRule>
    <cfRule type="cellIs" dxfId="31" priority="33" operator="notEqual">
      <formula>$C$43</formula>
    </cfRule>
  </conditionalFormatting>
  <conditionalFormatting sqref="D37">
    <cfRule type="cellIs" dxfId="30" priority="30" operator="notEqual">
      <formula>$D$54</formula>
    </cfRule>
    <cfRule type="cellIs" dxfId="29" priority="31" operator="notEqual">
      <formula>$D$43</formula>
    </cfRule>
  </conditionalFormatting>
  <conditionalFormatting sqref="E37">
    <cfRule type="cellIs" dxfId="28" priority="28" operator="notEqual">
      <formula>$E$54</formula>
    </cfRule>
    <cfRule type="cellIs" dxfId="27" priority="29" operator="notEqual">
      <formula>$E$43</formula>
    </cfRule>
  </conditionalFormatting>
  <conditionalFormatting sqref="F37:H37">
    <cfRule type="cellIs" dxfId="26" priority="26" operator="notEqual">
      <formula>$F$54</formula>
    </cfRule>
    <cfRule type="cellIs" dxfId="25" priority="27" operator="notEqual">
      <formula>$F$43</formula>
    </cfRule>
  </conditionalFormatting>
  <conditionalFormatting sqref="I37">
    <cfRule type="cellIs" dxfId="24" priority="24" operator="notEqual">
      <formula>$I$54</formula>
    </cfRule>
    <cfRule type="cellIs" dxfId="23" priority="25" operator="notEqual">
      <formula>$I$43</formula>
    </cfRule>
  </conditionalFormatting>
  <conditionalFormatting sqref="B14">
    <cfRule type="cellIs" dxfId="22" priority="22" operator="notEqual">
      <formula>$B$32</formula>
    </cfRule>
    <cfRule type="cellIs" dxfId="21" priority="23" operator="notEqual">
      <formula>$B$20</formula>
    </cfRule>
  </conditionalFormatting>
  <conditionalFormatting sqref="C14:D14">
    <cfRule type="cellIs" dxfId="20" priority="20" operator="notEqual">
      <formula>$C$32</formula>
    </cfRule>
    <cfRule type="cellIs" dxfId="19" priority="21" operator="notEqual">
      <formula>$C$20</formula>
    </cfRule>
  </conditionalFormatting>
  <conditionalFormatting sqref="E14:F14">
    <cfRule type="cellIs" dxfId="18" priority="18" operator="notEqual">
      <formula>$E$32</formula>
    </cfRule>
    <cfRule type="cellIs" dxfId="17" priority="19" operator="notEqual">
      <formula>$E$20</formula>
    </cfRule>
  </conditionalFormatting>
  <conditionalFormatting sqref="G14">
    <cfRule type="cellIs" dxfId="16" priority="16" operator="notEqual">
      <formula>$G$32</formula>
    </cfRule>
    <cfRule type="cellIs" dxfId="15" priority="17" operator="notEqual">
      <formula>$G$20</formula>
    </cfRule>
  </conditionalFormatting>
  <conditionalFormatting sqref="H14">
    <cfRule type="cellIs" dxfId="14" priority="15" operator="notEqual">
      <formula>$H$20</formula>
    </cfRule>
  </conditionalFormatting>
  <conditionalFormatting sqref="I14">
    <cfRule type="cellIs" dxfId="13" priority="13" operator="notEqual">
      <formula>$I$32</formula>
    </cfRule>
    <cfRule type="cellIs" dxfId="12" priority="14" operator="notEqual">
      <formula>$I$20</formula>
    </cfRule>
  </conditionalFormatting>
  <conditionalFormatting sqref="B20">
    <cfRule type="cellIs" dxfId="11" priority="12" operator="notEqual">
      <formula>$B$32</formula>
    </cfRule>
  </conditionalFormatting>
  <conditionalFormatting sqref="C20:D20">
    <cfRule type="cellIs" dxfId="10" priority="11" operator="notEqual">
      <formula>$C$32</formula>
    </cfRule>
  </conditionalFormatting>
  <conditionalFormatting sqref="E20:F20">
    <cfRule type="cellIs" dxfId="9" priority="10" operator="notEqual">
      <formula>$E$32</formula>
    </cfRule>
  </conditionalFormatting>
  <conditionalFormatting sqref="G20">
    <cfRule type="cellIs" dxfId="8" priority="9" operator="notEqual">
      <formula>$G$32</formula>
    </cfRule>
  </conditionalFormatting>
  <conditionalFormatting sqref="H20">
    <cfRule type="cellIs" dxfId="7" priority="8" operator="notEqual">
      <formula>$H$32</formula>
    </cfRule>
  </conditionalFormatting>
  <conditionalFormatting sqref="I20">
    <cfRule type="cellIs" dxfId="6" priority="7" operator="notEqual">
      <formula>$I$32</formula>
    </cfRule>
  </conditionalFormatting>
  <conditionalFormatting sqref="B32">
    <cfRule type="cellIs" dxfId="5" priority="6" operator="notEqual">
      <formula>$B$20</formula>
    </cfRule>
  </conditionalFormatting>
  <conditionalFormatting sqref="C32:D32">
    <cfRule type="cellIs" dxfId="4" priority="5" operator="notEqual">
      <formula>$C$20</formula>
    </cfRule>
  </conditionalFormatting>
  <conditionalFormatting sqref="E32:F32">
    <cfRule type="cellIs" dxfId="3" priority="4" operator="notEqual">
      <formula>$E$20</formula>
    </cfRule>
  </conditionalFormatting>
  <conditionalFormatting sqref="G32">
    <cfRule type="cellIs" dxfId="2" priority="3" operator="notEqual">
      <formula>$G$20</formula>
    </cfRule>
  </conditionalFormatting>
  <conditionalFormatting sqref="H32">
    <cfRule type="cellIs" dxfId="1" priority="2" operator="notEqual">
      <formula>$H$20</formula>
    </cfRule>
  </conditionalFormatting>
  <conditionalFormatting sqref="I32">
    <cfRule type="cellIs" dxfId="0" priority="1" operator="notEqual">
      <formula>$I$20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5" r:id="rId3" name="Check Box 1">
              <controlPr defaultSize="0" autoFill="0" autoLine="0" autoPict="0">
                <anchor moveWithCells="1">
                  <from>
                    <xdr:col>3</xdr:col>
                    <xdr:colOff>82550</xdr:colOff>
                    <xdr:row>9</xdr:row>
                    <xdr:rowOff>25400</xdr:rowOff>
                  </from>
                  <to>
                    <xdr:col>3</xdr:col>
                    <xdr:colOff>1212850</xdr:colOff>
                    <xdr:row>10</xdr:row>
                    <xdr:rowOff>76200</xdr:rowOff>
                  </to>
                </anchor>
              </controlPr>
            </control>
          </mc:Choice>
        </mc:AlternateContent>
        <mc:AlternateContent xmlns:mc="http://schemas.openxmlformats.org/markup-compatibility/2006">
          <mc:Choice Requires="x14">
            <control shapeId="21506" r:id="rId4" name="Check Box 2">
              <controlPr defaultSize="0" autoFill="0" autoLine="0" autoPict="0">
                <anchor moveWithCells="1">
                  <from>
                    <xdr:col>2</xdr:col>
                    <xdr:colOff>215900</xdr:colOff>
                    <xdr:row>9</xdr:row>
                    <xdr:rowOff>31750</xdr:rowOff>
                  </from>
                  <to>
                    <xdr:col>3</xdr:col>
                    <xdr:colOff>63500</xdr:colOff>
                    <xdr:row>10</xdr:row>
                    <xdr:rowOff>69850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5</xdr:col>
                    <xdr:colOff>762000</xdr:colOff>
                    <xdr:row>9</xdr:row>
                    <xdr:rowOff>25400</xdr:rowOff>
                  </from>
                  <to>
                    <xdr:col>6</xdr:col>
                    <xdr:colOff>520700</xdr:colOff>
                    <xdr:row>10</xdr:row>
                    <xdr:rowOff>63500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6</xdr:col>
                    <xdr:colOff>234950</xdr:colOff>
                    <xdr:row>9</xdr:row>
                    <xdr:rowOff>31750</xdr:rowOff>
                  </from>
                  <to>
                    <xdr:col>6</xdr:col>
                    <xdr:colOff>1016000</xdr:colOff>
                    <xdr:row>10</xdr:row>
                    <xdr:rowOff>63500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6</xdr:col>
                    <xdr:colOff>749300</xdr:colOff>
                    <xdr:row>9</xdr:row>
                    <xdr:rowOff>31750</xdr:rowOff>
                  </from>
                  <to>
                    <xdr:col>7</xdr:col>
                    <xdr:colOff>387350</xdr:colOff>
                    <xdr:row>10</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5:J15"/>
  <sheetViews>
    <sheetView zoomScale="90" zoomScaleNormal="90" workbookViewId="0">
      <selection activeCell="K5" sqref="K5"/>
    </sheetView>
  </sheetViews>
  <sheetFormatPr defaultColWidth="8.90625" defaultRowHeight="14.5" x14ac:dyDescent="0.35"/>
  <cols>
    <col min="1" max="1" width="29.36328125" style="74" customWidth="1"/>
    <col min="2" max="4" width="8.90625" style="74"/>
    <col min="5" max="5" width="11.36328125" style="74" customWidth="1"/>
    <col min="6" max="6" width="14.36328125" style="74" customWidth="1"/>
    <col min="7" max="7" width="11.08984375" style="74" customWidth="1"/>
    <col min="8" max="8" width="10.36328125" style="74" customWidth="1"/>
    <col min="9" max="16384" width="8.90625" style="74"/>
  </cols>
  <sheetData>
    <row r="5" spans="1:10" x14ac:dyDescent="0.35">
      <c r="A5" s="138" t="s">
        <v>0</v>
      </c>
      <c r="B5" s="138"/>
      <c r="C5" s="138"/>
      <c r="D5" s="138"/>
      <c r="E5" s="138"/>
      <c r="F5" s="138"/>
      <c r="G5" s="138"/>
      <c r="H5" s="138"/>
      <c r="I5" s="138"/>
      <c r="J5" s="138"/>
    </row>
    <row r="6" spans="1:10" ht="43.5" x14ac:dyDescent="0.35">
      <c r="A6" s="77" t="s">
        <v>7</v>
      </c>
      <c r="B6" s="77" t="s">
        <v>6</v>
      </c>
      <c r="C6" s="77" t="s">
        <v>1</v>
      </c>
      <c r="D6" s="77" t="s">
        <v>133</v>
      </c>
      <c r="E6" s="77" t="s">
        <v>2</v>
      </c>
      <c r="F6" s="77" t="s">
        <v>134</v>
      </c>
      <c r="G6" s="77" t="s">
        <v>141</v>
      </c>
      <c r="H6" s="77" t="s">
        <v>3</v>
      </c>
      <c r="I6" s="77" t="s">
        <v>4</v>
      </c>
      <c r="J6" s="77" t="s">
        <v>5</v>
      </c>
    </row>
    <row r="7" spans="1:10" x14ac:dyDescent="0.35">
      <c r="A7" s="75" t="s">
        <v>8</v>
      </c>
      <c r="B7" s="76">
        <f>'Performance Measures'!B19</f>
        <v>0</v>
      </c>
      <c r="C7" s="76">
        <f>'Performance Measures'!C19</f>
        <v>0</v>
      </c>
      <c r="D7" s="76">
        <f>'Performance Measures'!D19</f>
        <v>0</v>
      </c>
      <c r="E7" s="76">
        <f>'Performance Measures'!E19</f>
        <v>0</v>
      </c>
      <c r="F7" s="76">
        <f>'Performance Measures'!F19</f>
        <v>0</v>
      </c>
      <c r="G7" s="76">
        <f>'Performance Measures'!G19</f>
        <v>0</v>
      </c>
      <c r="H7" s="76">
        <f>'Performance Measures'!H19</f>
        <v>0</v>
      </c>
      <c r="I7" s="76">
        <f>'Performance Measures'!I19</f>
        <v>0</v>
      </c>
      <c r="J7" s="76">
        <f>'Performance Measures'!J19</f>
        <v>0</v>
      </c>
    </row>
    <row r="8" spans="1:10" ht="29" x14ac:dyDescent="0.35">
      <c r="A8" s="75" t="s">
        <v>9</v>
      </c>
      <c r="B8" s="76">
        <f>'Performance Measures'!B20</f>
        <v>0</v>
      </c>
      <c r="C8" s="76">
        <f>'Performance Measures'!C20</f>
        <v>0</v>
      </c>
      <c r="D8" s="76">
        <f>'Performance Measures'!D20</f>
        <v>0</v>
      </c>
      <c r="E8" s="76">
        <f>'Performance Measures'!E20</f>
        <v>0</v>
      </c>
      <c r="F8" s="76">
        <f>'Performance Measures'!F20</f>
        <v>0</v>
      </c>
      <c r="G8" s="76">
        <f>'Performance Measures'!G20</f>
        <v>0</v>
      </c>
      <c r="H8" s="76">
        <f>'Performance Measures'!H20</f>
        <v>0</v>
      </c>
      <c r="I8" s="76">
        <f>'Performance Measures'!I20</f>
        <v>0</v>
      </c>
      <c r="J8" s="76">
        <f>'Performance Measures'!J20</f>
        <v>0</v>
      </c>
    </row>
    <row r="9" spans="1:10" x14ac:dyDescent="0.35">
      <c r="A9" s="75" t="s">
        <v>10</v>
      </c>
      <c r="B9" s="76">
        <f>'Performance Measures'!B21</f>
        <v>0</v>
      </c>
      <c r="C9" s="76">
        <f>'Performance Measures'!C21</f>
        <v>0</v>
      </c>
      <c r="D9" s="76">
        <f>'Performance Measures'!D21</f>
        <v>0</v>
      </c>
      <c r="E9" s="76">
        <f>'Performance Measures'!E21</f>
        <v>0</v>
      </c>
      <c r="F9" s="76">
        <f>'Performance Measures'!F21</f>
        <v>0</v>
      </c>
      <c r="G9" s="76">
        <f>'Performance Measures'!G21</f>
        <v>0</v>
      </c>
      <c r="H9" s="76">
        <f>'Performance Measures'!H21</f>
        <v>0</v>
      </c>
      <c r="I9" s="76">
        <f>'Performance Measures'!I21</f>
        <v>0</v>
      </c>
      <c r="J9" s="76">
        <f>'Performance Measures'!J21</f>
        <v>0</v>
      </c>
    </row>
    <row r="10" spans="1:10" x14ac:dyDescent="0.35">
      <c r="A10" s="75" t="s">
        <v>11</v>
      </c>
      <c r="B10" s="76">
        <f>'Performance Measures'!B22</f>
        <v>0</v>
      </c>
      <c r="C10" s="76">
        <f>'Performance Measures'!C22</f>
        <v>0</v>
      </c>
      <c r="D10" s="76">
        <f>'Performance Measures'!D22</f>
        <v>0</v>
      </c>
      <c r="E10" s="76">
        <f>'Performance Measures'!E22</f>
        <v>0</v>
      </c>
      <c r="F10" s="76">
        <f>'Performance Measures'!F22</f>
        <v>0</v>
      </c>
      <c r="G10" s="76">
        <f>'Performance Measures'!G22</f>
        <v>0</v>
      </c>
      <c r="H10" s="76">
        <f>'Performance Measures'!H22</f>
        <v>0</v>
      </c>
      <c r="I10" s="76">
        <f>'Performance Measures'!I22</f>
        <v>0</v>
      </c>
      <c r="J10" s="76">
        <f>'Performance Measures'!J22</f>
        <v>0</v>
      </c>
    </row>
    <row r="11" spans="1:10" ht="29" x14ac:dyDescent="0.35">
      <c r="A11" s="75" t="s">
        <v>12</v>
      </c>
      <c r="B11" s="76">
        <f>'Performance Measures'!B23</f>
        <v>0</v>
      </c>
      <c r="C11" s="76">
        <f>'Performance Measures'!C23</f>
        <v>0</v>
      </c>
      <c r="D11" s="76">
        <f>'Performance Measures'!D23</f>
        <v>0</v>
      </c>
      <c r="E11" s="76">
        <f>'Performance Measures'!E23</f>
        <v>0</v>
      </c>
      <c r="F11" s="76">
        <f>'Performance Measures'!F23</f>
        <v>0</v>
      </c>
      <c r="G11" s="76">
        <f>'Performance Measures'!G23</f>
        <v>0</v>
      </c>
      <c r="H11" s="76">
        <f>'Performance Measures'!H23</f>
        <v>0</v>
      </c>
      <c r="I11" s="76">
        <f>'Performance Measures'!I23</f>
        <v>0</v>
      </c>
      <c r="J11" s="76">
        <f>'Performance Measures'!J23</f>
        <v>0</v>
      </c>
    </row>
    <row r="12" spans="1:10" x14ac:dyDescent="0.35">
      <c r="A12" s="75" t="s">
        <v>13</v>
      </c>
      <c r="B12" s="76">
        <f>'Performance Measures'!B24</f>
        <v>0</v>
      </c>
      <c r="C12" s="76">
        <f>'Performance Measures'!C24</f>
        <v>0</v>
      </c>
      <c r="D12" s="76">
        <f>'Performance Measures'!D24</f>
        <v>0</v>
      </c>
      <c r="E12" s="76">
        <f>'Performance Measures'!E24</f>
        <v>0</v>
      </c>
      <c r="F12" s="76">
        <f>'Performance Measures'!F24</f>
        <v>0</v>
      </c>
      <c r="G12" s="76">
        <f>'Performance Measures'!G24</f>
        <v>0</v>
      </c>
      <c r="H12" s="76">
        <f>'Performance Measures'!H24</f>
        <v>0</v>
      </c>
      <c r="I12" s="76">
        <f>'Performance Measures'!I24</f>
        <v>0</v>
      </c>
      <c r="J12" s="76">
        <f>'Performance Measures'!J24</f>
        <v>0</v>
      </c>
    </row>
    <row r="13" spans="1:10" x14ac:dyDescent="0.35">
      <c r="A13" s="75" t="s">
        <v>14</v>
      </c>
      <c r="B13" s="76">
        <f>'Performance Measures'!B25</f>
        <v>0</v>
      </c>
      <c r="C13" s="76">
        <f>'Performance Measures'!C25</f>
        <v>0</v>
      </c>
      <c r="D13" s="76">
        <f>'Performance Measures'!D25</f>
        <v>0</v>
      </c>
      <c r="E13" s="76">
        <f>'Performance Measures'!E25</f>
        <v>0</v>
      </c>
      <c r="F13" s="76">
        <f>'Performance Measures'!F25</f>
        <v>0</v>
      </c>
      <c r="G13" s="76">
        <f>'Performance Measures'!G25</f>
        <v>0</v>
      </c>
      <c r="H13" s="76">
        <f>'Performance Measures'!H25</f>
        <v>0</v>
      </c>
      <c r="I13" s="76">
        <f>'Performance Measures'!I25</f>
        <v>0</v>
      </c>
      <c r="J13" s="76">
        <f>'Performance Measures'!J25</f>
        <v>0</v>
      </c>
    </row>
    <row r="14" spans="1:10" x14ac:dyDescent="0.35">
      <c r="A14" s="75" t="s">
        <v>15</v>
      </c>
      <c r="B14" s="76">
        <f>'Performance Measures'!B26</f>
        <v>0</v>
      </c>
      <c r="C14" s="76">
        <f>'Performance Measures'!C26</f>
        <v>0</v>
      </c>
      <c r="D14" s="76">
        <f>'Performance Measures'!D26</f>
        <v>0</v>
      </c>
      <c r="E14" s="76">
        <f>'Performance Measures'!E26</f>
        <v>0</v>
      </c>
      <c r="F14" s="76">
        <f>'Performance Measures'!F26</f>
        <v>0</v>
      </c>
      <c r="G14" s="76">
        <f>'Performance Measures'!G26</f>
        <v>0</v>
      </c>
      <c r="H14" s="76">
        <f>'Performance Measures'!H26</f>
        <v>0</v>
      </c>
      <c r="I14" s="76">
        <f>'Performance Measures'!I26</f>
        <v>0</v>
      </c>
      <c r="J14" s="76">
        <f>'Performance Measures'!J26</f>
        <v>0</v>
      </c>
    </row>
    <row r="15" spans="1:10" x14ac:dyDescent="0.35">
      <c r="A15" s="75" t="s">
        <v>16</v>
      </c>
      <c r="B15" s="76">
        <f>'Performance Measures'!B27</f>
        <v>0</v>
      </c>
      <c r="C15" s="76">
        <f>'Performance Measures'!C27</f>
        <v>0</v>
      </c>
      <c r="D15" s="76">
        <f>'Performance Measures'!D27</f>
        <v>0</v>
      </c>
      <c r="E15" s="76">
        <f>'Performance Measures'!E27</f>
        <v>0</v>
      </c>
      <c r="F15" s="76">
        <f>'Performance Measures'!F27</f>
        <v>0</v>
      </c>
      <c r="G15" s="76">
        <f>'Performance Measures'!G27</f>
        <v>0</v>
      </c>
      <c r="H15" s="76">
        <f>'Performance Measures'!H27</f>
        <v>0</v>
      </c>
      <c r="I15" s="76">
        <f>'Performance Measures'!I27</f>
        <v>0</v>
      </c>
      <c r="J15" s="76">
        <f>'Performance Measures'!J27</f>
        <v>0</v>
      </c>
    </row>
  </sheetData>
  <sheetProtection algorithmName="SHA-512" hashValue="xYr3J7BlG4O1yIYyA6UobW+J9IUFo/u5gX3HmIcw/ZSyowUB60mTHzIURbtxAm6ChTzZVJPhlQRYPbzaangfYw==" saltValue="QFYB7d3C9U0mcBxHPk/kAg==" spinCount="100000" sheet="1" objects="1" scenarios="1" selectLockedCells="1"/>
  <mergeCells count="1">
    <mergeCell ref="A5:J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5:J10"/>
  <sheetViews>
    <sheetView workbookViewId="0">
      <selection activeCell="K5" sqref="K5"/>
    </sheetView>
  </sheetViews>
  <sheetFormatPr defaultColWidth="8.90625" defaultRowHeight="14.5" x14ac:dyDescent="0.35"/>
  <cols>
    <col min="1" max="1" width="12.90625" style="74" customWidth="1"/>
    <col min="2" max="4" width="8.90625" style="74"/>
    <col min="5" max="5" width="11" style="74" customWidth="1"/>
    <col min="6" max="6" width="13" style="74" customWidth="1"/>
    <col min="7" max="7" width="10.81640625" style="74" customWidth="1"/>
    <col min="8" max="8" width="13.1796875" style="74" customWidth="1"/>
    <col min="9" max="16384" width="8.90625" style="74"/>
  </cols>
  <sheetData>
    <row r="5" spans="1:10" x14ac:dyDescent="0.35">
      <c r="A5" s="138" t="s">
        <v>0</v>
      </c>
      <c r="B5" s="138"/>
      <c r="C5" s="138"/>
      <c r="D5" s="138"/>
      <c r="E5" s="138"/>
      <c r="F5" s="138"/>
      <c r="G5" s="138"/>
      <c r="H5" s="138"/>
      <c r="I5" s="138"/>
      <c r="J5" s="138"/>
    </row>
    <row r="6" spans="1:10" ht="43.5" x14ac:dyDescent="0.35">
      <c r="A6" s="77" t="s">
        <v>17</v>
      </c>
      <c r="B6" s="77" t="s">
        <v>6</v>
      </c>
      <c r="C6" s="77" t="s">
        <v>1</v>
      </c>
      <c r="D6" s="77" t="s">
        <v>133</v>
      </c>
      <c r="E6" s="77" t="s">
        <v>2</v>
      </c>
      <c r="F6" s="77" t="s">
        <v>134</v>
      </c>
      <c r="G6" s="77" t="s">
        <v>142</v>
      </c>
      <c r="H6" s="77" t="s">
        <v>143</v>
      </c>
      <c r="I6" s="77" t="s">
        <v>4</v>
      </c>
      <c r="J6" s="77" t="s">
        <v>5</v>
      </c>
    </row>
    <row r="7" spans="1:10" x14ac:dyDescent="0.35">
      <c r="A7" s="75" t="s">
        <v>18</v>
      </c>
      <c r="B7" s="76">
        <f>'Performance Measures'!B12</f>
        <v>0</v>
      </c>
      <c r="C7" s="76">
        <f>'Performance Measures'!C12</f>
        <v>0</v>
      </c>
      <c r="D7" s="76">
        <f>'Performance Measures'!D12</f>
        <v>0</v>
      </c>
      <c r="E7" s="76">
        <f>'Performance Measures'!E12</f>
        <v>0</v>
      </c>
      <c r="F7" s="76">
        <f>'Performance Measures'!F12</f>
        <v>0</v>
      </c>
      <c r="G7" s="76">
        <f>'Performance Measures'!G12</f>
        <v>0</v>
      </c>
      <c r="H7" s="76">
        <f>'Performance Measures'!H12</f>
        <v>0</v>
      </c>
      <c r="I7" s="76">
        <f>'Performance Measures'!I12</f>
        <v>0</v>
      </c>
      <c r="J7" s="76">
        <f>'Performance Measures'!J12</f>
        <v>0</v>
      </c>
    </row>
    <row r="8" spans="1:10" x14ac:dyDescent="0.35">
      <c r="A8" s="75" t="s">
        <v>19</v>
      </c>
      <c r="B8" s="76">
        <f>'Performance Measures'!B13</f>
        <v>0</v>
      </c>
      <c r="C8" s="76">
        <f>'Performance Measures'!C13</f>
        <v>0</v>
      </c>
      <c r="D8" s="76">
        <f>'Performance Measures'!D13</f>
        <v>0</v>
      </c>
      <c r="E8" s="76">
        <f>'Performance Measures'!E13</f>
        <v>0</v>
      </c>
      <c r="F8" s="76">
        <f>'Performance Measures'!F13</f>
        <v>0</v>
      </c>
      <c r="G8" s="76">
        <f>'Performance Measures'!G13</f>
        <v>0</v>
      </c>
      <c r="H8" s="76">
        <f>'Performance Measures'!H13</f>
        <v>0</v>
      </c>
      <c r="I8" s="76">
        <f>'Performance Measures'!I13</f>
        <v>0</v>
      </c>
      <c r="J8" s="76">
        <f>'Performance Measures'!J13</f>
        <v>0</v>
      </c>
    </row>
    <row r="9" spans="1:10" x14ac:dyDescent="0.35">
      <c r="A9" s="75" t="s">
        <v>20</v>
      </c>
      <c r="B9" s="76">
        <f>'Performance Measures'!B14</f>
        <v>0</v>
      </c>
      <c r="C9" s="76">
        <f>'Performance Measures'!C14</f>
        <v>0</v>
      </c>
      <c r="D9" s="76">
        <f>'Performance Measures'!D14</f>
        <v>0</v>
      </c>
      <c r="E9" s="76">
        <f>'Performance Measures'!E14</f>
        <v>0</v>
      </c>
      <c r="F9" s="76">
        <f>'Performance Measures'!F14</f>
        <v>0</v>
      </c>
      <c r="G9" s="76">
        <f>'Performance Measures'!G14</f>
        <v>0</v>
      </c>
      <c r="H9" s="76">
        <f>'Performance Measures'!H14</f>
        <v>0</v>
      </c>
      <c r="I9" s="76">
        <f>'Performance Measures'!I14</f>
        <v>0</v>
      </c>
      <c r="J9" s="76">
        <f>'Performance Measures'!J14</f>
        <v>0</v>
      </c>
    </row>
    <row r="10" spans="1:10" ht="29" x14ac:dyDescent="0.35">
      <c r="A10" s="75" t="s">
        <v>21</v>
      </c>
      <c r="B10" s="76">
        <f>'Performance Measures'!B15</f>
        <v>0</v>
      </c>
      <c r="C10" s="76">
        <f>'Performance Measures'!C15</f>
        <v>0</v>
      </c>
      <c r="D10" s="76">
        <f>'Performance Measures'!D15</f>
        <v>0</v>
      </c>
      <c r="E10" s="76">
        <f>'Performance Measures'!E15</f>
        <v>0</v>
      </c>
      <c r="F10" s="76">
        <f>'Performance Measures'!F15</f>
        <v>0</v>
      </c>
      <c r="G10" s="76">
        <f>'Performance Measures'!G15</f>
        <v>0</v>
      </c>
      <c r="H10" s="76">
        <f>'Performance Measures'!H15</f>
        <v>0</v>
      </c>
      <c r="I10" s="76">
        <f>'Performance Measures'!I15</f>
        <v>0</v>
      </c>
      <c r="J10" s="76">
        <f>'Performance Measures'!J15</f>
        <v>0</v>
      </c>
    </row>
  </sheetData>
  <sheetProtection algorithmName="SHA-512" hashValue="nqJyuSexmZOs+afCC8EkDJhoLpXlpORTJE0zbwVfLMtoPlWvjIbfDdQHpXwS5EtzW/2qQIHCQUPlmb9SkkrCBg==" saltValue="0pHx2lZlcgRWQy/cKr/huQ==" spinCount="100000" sheet="1" objects="1" scenarios="1" selectLockedCells="1"/>
  <mergeCells count="1">
    <mergeCell ref="A5:J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5:E22"/>
  <sheetViews>
    <sheetView workbookViewId="0">
      <selection activeCell="E8" sqref="E8"/>
    </sheetView>
  </sheetViews>
  <sheetFormatPr defaultColWidth="8.90625" defaultRowHeight="14.5" x14ac:dyDescent="0.35"/>
  <cols>
    <col min="1" max="1" width="14.36328125" style="74" customWidth="1"/>
    <col min="2" max="3" width="8.90625" style="74"/>
    <col min="4" max="4" width="2.36328125" style="74" customWidth="1"/>
    <col min="5" max="5" width="12.6328125" style="74" bestFit="1" customWidth="1"/>
    <col min="6" max="16384" width="8.90625" style="74"/>
  </cols>
  <sheetData>
    <row r="5" spans="1:5" x14ac:dyDescent="0.35">
      <c r="A5" s="139" t="s">
        <v>0</v>
      </c>
      <c r="B5" s="139"/>
      <c r="C5" s="139"/>
    </row>
    <row r="6" spans="1:5" ht="29" x14ac:dyDescent="0.35">
      <c r="A6" s="78" t="s">
        <v>7</v>
      </c>
      <c r="B6" s="78" t="s">
        <v>1</v>
      </c>
      <c r="C6" s="78" t="s">
        <v>36</v>
      </c>
      <c r="E6" s="79" t="s">
        <v>35</v>
      </c>
    </row>
    <row r="7" spans="1:5" ht="43.5" x14ac:dyDescent="0.35">
      <c r="A7" s="75" t="s">
        <v>8</v>
      </c>
      <c r="B7" s="76">
        <f>'Performance Measures'!C19</f>
        <v>0</v>
      </c>
      <c r="C7" s="76" t="e">
        <f>B7/E7*100</f>
        <v>#DIV/0!</v>
      </c>
      <c r="E7" s="76">
        <f>SUM(B7:B15)</f>
        <v>0</v>
      </c>
    </row>
    <row r="8" spans="1:5" ht="58" x14ac:dyDescent="0.35">
      <c r="A8" s="75" t="s">
        <v>9</v>
      </c>
      <c r="B8" s="76">
        <f>'Performance Measures'!C20</f>
        <v>0</v>
      </c>
      <c r="C8" s="76" t="e">
        <f>B8/E7*100</f>
        <v>#DIV/0!</v>
      </c>
    </row>
    <row r="9" spans="1:5" ht="29" x14ac:dyDescent="0.35">
      <c r="A9" s="75" t="s">
        <v>10</v>
      </c>
      <c r="B9" s="76">
        <f>'Performance Measures'!C21</f>
        <v>0</v>
      </c>
      <c r="C9" s="76" t="e">
        <f>B9/E7*100</f>
        <v>#DIV/0!</v>
      </c>
    </row>
    <row r="10" spans="1:5" ht="29" x14ac:dyDescent="0.35">
      <c r="A10" s="75" t="s">
        <v>11</v>
      </c>
      <c r="B10" s="76">
        <f>'Performance Measures'!C22</f>
        <v>0</v>
      </c>
      <c r="C10" s="76" t="e">
        <f>B10/E7*100</f>
        <v>#DIV/0!</v>
      </c>
    </row>
    <row r="11" spans="1:5" ht="43.5" x14ac:dyDescent="0.35">
      <c r="A11" s="75" t="s">
        <v>12</v>
      </c>
      <c r="B11" s="76">
        <f>'Performance Measures'!C23</f>
        <v>0</v>
      </c>
      <c r="C11" s="76" t="e">
        <f>B11/E7*100</f>
        <v>#DIV/0!</v>
      </c>
    </row>
    <row r="12" spans="1:5" x14ac:dyDescent="0.35">
      <c r="A12" s="75" t="s">
        <v>13</v>
      </c>
      <c r="B12" s="76">
        <f>'Performance Measures'!C24</f>
        <v>0</v>
      </c>
      <c r="C12" s="76" t="e">
        <f>B12/E7*100</f>
        <v>#DIV/0!</v>
      </c>
    </row>
    <row r="13" spans="1:5" ht="29" x14ac:dyDescent="0.35">
      <c r="A13" s="75" t="s">
        <v>14</v>
      </c>
      <c r="B13" s="76">
        <f>'Performance Measures'!C25</f>
        <v>0</v>
      </c>
      <c r="C13" s="76" t="e">
        <f>B13/E7*100</f>
        <v>#DIV/0!</v>
      </c>
    </row>
    <row r="14" spans="1:5" x14ac:dyDescent="0.35">
      <c r="A14" s="75" t="s">
        <v>15</v>
      </c>
      <c r="B14" s="76">
        <f>'Performance Measures'!C26</f>
        <v>0</v>
      </c>
      <c r="C14" s="76" t="e">
        <f>B14/E7*100</f>
        <v>#DIV/0!</v>
      </c>
    </row>
    <row r="15" spans="1:5" x14ac:dyDescent="0.35">
      <c r="A15" s="75" t="s">
        <v>16</v>
      </c>
      <c r="B15" s="76">
        <f>'Performance Measures'!C27</f>
        <v>0</v>
      </c>
      <c r="C15" s="76" t="e">
        <f>B15/E7*100</f>
        <v>#DIV/0!</v>
      </c>
    </row>
    <row r="17" spans="1:3" x14ac:dyDescent="0.35">
      <c r="A17" s="139" t="s">
        <v>0</v>
      </c>
      <c r="B17" s="139"/>
      <c r="C17" s="139"/>
    </row>
    <row r="18" spans="1:3" ht="29" x14ac:dyDescent="0.35">
      <c r="A18" s="78" t="s">
        <v>17</v>
      </c>
      <c r="B18" s="78" t="s">
        <v>1</v>
      </c>
      <c r="C18" s="78" t="s">
        <v>36</v>
      </c>
    </row>
    <row r="19" spans="1:3" x14ac:dyDescent="0.35">
      <c r="A19" s="80" t="s">
        <v>18</v>
      </c>
      <c r="B19" s="80">
        <f>'Performance Measures'!C12</f>
        <v>0</v>
      </c>
      <c r="C19" s="80" t="e">
        <f>B19/E7*100</f>
        <v>#DIV/0!</v>
      </c>
    </row>
    <row r="20" spans="1:3" x14ac:dyDescent="0.35">
      <c r="A20" s="80" t="s">
        <v>19</v>
      </c>
      <c r="B20" s="80">
        <f>'Performance Measures'!C13</f>
        <v>0</v>
      </c>
      <c r="C20" s="80" t="e">
        <f>B20/E7*100</f>
        <v>#DIV/0!</v>
      </c>
    </row>
    <row r="21" spans="1:3" x14ac:dyDescent="0.35">
      <c r="A21" s="80" t="s">
        <v>20</v>
      </c>
      <c r="B21" s="80">
        <f>'Performance Measures'!C14</f>
        <v>0</v>
      </c>
      <c r="C21" s="80" t="e">
        <f>B21/E7*100</f>
        <v>#DIV/0!</v>
      </c>
    </row>
    <row r="22" spans="1:3" x14ac:dyDescent="0.35">
      <c r="A22" s="80" t="s">
        <v>37</v>
      </c>
      <c r="B22" s="80">
        <f>'Performance Measures'!C15</f>
        <v>0</v>
      </c>
      <c r="C22" s="80" t="e">
        <f>B22/E7*100</f>
        <v>#DIV/0!</v>
      </c>
    </row>
  </sheetData>
  <sheetProtection algorithmName="SHA-512" hashValue="r7D6idM4mfzbrHGrFhCzjD5U9nV4YvJbEidMww+s5DO9UV+FujQmgblHeNggMBTK5u+rIYKhcvy1TfMhTTpWEA==" saltValue="IvxWYfxC5bYy6nRrtbNcsQ==" spinCount="100000" sheet="1" objects="1" scenarios="1" selectLockedCells="1"/>
  <mergeCells count="2">
    <mergeCell ref="A5:C5"/>
    <mergeCell ref="A17:C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5:E22"/>
  <sheetViews>
    <sheetView zoomScaleNormal="100" workbookViewId="0">
      <selection activeCell="E5" sqref="E5"/>
    </sheetView>
  </sheetViews>
  <sheetFormatPr defaultColWidth="8.90625" defaultRowHeight="14.5" x14ac:dyDescent="0.35"/>
  <cols>
    <col min="1" max="1" width="14.36328125" style="74" customWidth="1"/>
    <col min="2" max="2" width="10.1796875" style="74" customWidth="1"/>
    <col min="3" max="3" width="10.08984375" style="74" customWidth="1"/>
    <col min="4" max="4" width="2.453125" style="74" customWidth="1"/>
    <col min="5" max="5" width="10.36328125" style="74" customWidth="1"/>
    <col min="6" max="16384" width="8.90625" style="74"/>
  </cols>
  <sheetData>
    <row r="5" spans="1:5" x14ac:dyDescent="0.35">
      <c r="A5" s="140" t="s">
        <v>0</v>
      </c>
      <c r="B5" s="140"/>
      <c r="C5" s="140"/>
    </row>
    <row r="6" spans="1:5" ht="29" x14ac:dyDescent="0.35">
      <c r="A6" s="81" t="s">
        <v>7</v>
      </c>
      <c r="B6" s="81" t="s">
        <v>144</v>
      </c>
      <c r="C6" s="81" t="s">
        <v>145</v>
      </c>
      <c r="E6" s="81" t="s">
        <v>146</v>
      </c>
    </row>
    <row r="7" spans="1:5" ht="43.5" x14ac:dyDescent="0.35">
      <c r="A7" s="75" t="s">
        <v>8</v>
      </c>
      <c r="B7" s="76">
        <f>'Performance Measures'!D19</f>
        <v>0</v>
      </c>
      <c r="C7" s="76" t="e">
        <f>B7/E7*100</f>
        <v>#DIV/0!</v>
      </c>
      <c r="E7" s="76">
        <f>SUM(B7:B15)</f>
        <v>0</v>
      </c>
    </row>
    <row r="8" spans="1:5" ht="58" x14ac:dyDescent="0.35">
      <c r="A8" s="75" t="s">
        <v>9</v>
      </c>
      <c r="B8" s="76">
        <f>'Performance Measures'!D20</f>
        <v>0</v>
      </c>
      <c r="C8" s="76" t="e">
        <f>B8/E7*100</f>
        <v>#DIV/0!</v>
      </c>
    </row>
    <row r="9" spans="1:5" ht="29" x14ac:dyDescent="0.35">
      <c r="A9" s="75" t="s">
        <v>10</v>
      </c>
      <c r="B9" s="76">
        <f>'Performance Measures'!D21</f>
        <v>0</v>
      </c>
      <c r="C9" s="76" t="e">
        <f>B9/E7*100</f>
        <v>#DIV/0!</v>
      </c>
    </row>
    <row r="10" spans="1:5" ht="29" x14ac:dyDescent="0.35">
      <c r="A10" s="75" t="s">
        <v>11</v>
      </c>
      <c r="B10" s="76">
        <f>'Performance Measures'!D22</f>
        <v>0</v>
      </c>
      <c r="C10" s="76" t="e">
        <f>B10/E7*100</f>
        <v>#DIV/0!</v>
      </c>
    </row>
    <row r="11" spans="1:5" ht="43.5" x14ac:dyDescent="0.35">
      <c r="A11" s="75" t="s">
        <v>12</v>
      </c>
      <c r="B11" s="76">
        <f>'Performance Measures'!D23</f>
        <v>0</v>
      </c>
      <c r="C11" s="76" t="e">
        <f>B11/E7*100</f>
        <v>#DIV/0!</v>
      </c>
    </row>
    <row r="12" spans="1:5" x14ac:dyDescent="0.35">
      <c r="A12" s="75" t="s">
        <v>13</v>
      </c>
      <c r="B12" s="76">
        <f>'Performance Measures'!D24</f>
        <v>0</v>
      </c>
      <c r="C12" s="76" t="e">
        <f>B12/E7*100</f>
        <v>#DIV/0!</v>
      </c>
    </row>
    <row r="13" spans="1:5" ht="29" x14ac:dyDescent="0.35">
      <c r="A13" s="75" t="s">
        <v>14</v>
      </c>
      <c r="B13" s="76">
        <f>'Performance Measures'!D25</f>
        <v>0</v>
      </c>
      <c r="C13" s="76" t="e">
        <f>B13/E7*100</f>
        <v>#DIV/0!</v>
      </c>
    </row>
    <row r="14" spans="1:5" x14ac:dyDescent="0.35">
      <c r="A14" s="75" t="s">
        <v>15</v>
      </c>
      <c r="B14" s="76">
        <f>'Performance Measures'!D26</f>
        <v>0</v>
      </c>
      <c r="C14" s="76" t="e">
        <f>B14/E7*100</f>
        <v>#DIV/0!</v>
      </c>
    </row>
    <row r="15" spans="1:5" x14ac:dyDescent="0.35">
      <c r="A15" s="75" t="s">
        <v>16</v>
      </c>
      <c r="B15" s="76">
        <f>'Performance Measures'!D27</f>
        <v>0</v>
      </c>
      <c r="C15" s="76" t="e">
        <f>B15/E7*100</f>
        <v>#DIV/0!</v>
      </c>
    </row>
    <row r="17" spans="1:3" x14ac:dyDescent="0.35">
      <c r="A17" s="140" t="s">
        <v>0</v>
      </c>
      <c r="B17" s="140"/>
      <c r="C17" s="140"/>
    </row>
    <row r="18" spans="1:3" ht="29" x14ac:dyDescent="0.35">
      <c r="A18" s="81" t="s">
        <v>17</v>
      </c>
      <c r="B18" s="81" t="s">
        <v>144</v>
      </c>
      <c r="C18" s="81" t="s">
        <v>145</v>
      </c>
    </row>
    <row r="19" spans="1:3" x14ac:dyDescent="0.35">
      <c r="A19" s="80" t="s">
        <v>18</v>
      </c>
      <c r="B19" s="80">
        <f>'Performance Measures'!E12</f>
        <v>0</v>
      </c>
      <c r="C19" s="80" t="e">
        <f>B19/E7*100</f>
        <v>#DIV/0!</v>
      </c>
    </row>
    <row r="20" spans="1:3" x14ac:dyDescent="0.35">
      <c r="A20" s="80" t="s">
        <v>19</v>
      </c>
      <c r="B20" s="80">
        <f>'Performance Measures'!E13</f>
        <v>0</v>
      </c>
      <c r="C20" s="80" t="e">
        <f>B20/E7*100</f>
        <v>#DIV/0!</v>
      </c>
    </row>
    <row r="21" spans="1:3" x14ac:dyDescent="0.35">
      <c r="A21" s="80" t="s">
        <v>20</v>
      </c>
      <c r="B21" s="80">
        <f>'Performance Measures'!E14</f>
        <v>0</v>
      </c>
      <c r="C21" s="80" t="e">
        <f>B21/E7*100</f>
        <v>#DIV/0!</v>
      </c>
    </row>
    <row r="22" spans="1:3" x14ac:dyDescent="0.35">
      <c r="A22" s="80" t="s">
        <v>37</v>
      </c>
      <c r="B22" s="80">
        <f>'Performance Measures'!E15</f>
        <v>0</v>
      </c>
      <c r="C22" s="80" t="e">
        <f>B22/E7*100</f>
        <v>#DIV/0!</v>
      </c>
    </row>
  </sheetData>
  <sheetProtection algorithmName="SHA-512" hashValue="yhM3QA6qbwmzbvT0ZeIkWpIqlZVYjcaCvl/jFCjE5QiTY8NwWJeBb2lbOpQdso+342wpqSjT5ruka4i3S21/BA==" saltValue="FWY5qwOVT0AOjroX2A2kPw==" spinCount="100000" sheet="1" objects="1" scenarios="1" selectLockedCells="1"/>
  <mergeCells count="2">
    <mergeCell ref="A5:C5"/>
    <mergeCell ref="A17: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5:E22"/>
  <sheetViews>
    <sheetView workbookViewId="0">
      <selection activeCell="E4" sqref="E4"/>
    </sheetView>
  </sheetViews>
  <sheetFormatPr defaultColWidth="8.90625" defaultRowHeight="14.5" x14ac:dyDescent="0.35"/>
  <cols>
    <col min="1" max="1" width="14.36328125" style="74" customWidth="1"/>
    <col min="2" max="3" width="8.90625" style="74"/>
    <col min="4" max="4" width="2.81640625" style="74" customWidth="1"/>
    <col min="5" max="5" width="12.6328125" style="74" bestFit="1" customWidth="1"/>
    <col min="6" max="16384" width="8.90625" style="74"/>
  </cols>
  <sheetData>
    <row r="5" spans="1:5" x14ac:dyDescent="0.35">
      <c r="A5" s="141" t="s">
        <v>0</v>
      </c>
      <c r="B5" s="141"/>
      <c r="C5" s="141"/>
    </row>
    <row r="6" spans="1:5" ht="29" x14ac:dyDescent="0.35">
      <c r="A6" s="82" t="s">
        <v>7</v>
      </c>
      <c r="B6" s="82" t="s">
        <v>2</v>
      </c>
      <c r="C6" s="82" t="s">
        <v>38</v>
      </c>
      <c r="E6" s="83" t="s">
        <v>39</v>
      </c>
    </row>
    <row r="7" spans="1:5" ht="43.5" x14ac:dyDescent="0.35">
      <c r="A7" s="75" t="s">
        <v>8</v>
      </c>
      <c r="B7" s="76">
        <f>'Performance Measures'!E19</f>
        <v>0</v>
      </c>
      <c r="C7" s="76" t="e">
        <f>B7/E7*100</f>
        <v>#DIV/0!</v>
      </c>
      <c r="E7" s="76">
        <f>SUM(B7:B15)</f>
        <v>0</v>
      </c>
    </row>
    <row r="8" spans="1:5" ht="58" x14ac:dyDescent="0.35">
      <c r="A8" s="75" t="s">
        <v>9</v>
      </c>
      <c r="B8" s="76">
        <f>'Performance Measures'!E20</f>
        <v>0</v>
      </c>
      <c r="C8" s="76" t="e">
        <f>B8/E7*100</f>
        <v>#DIV/0!</v>
      </c>
    </row>
    <row r="9" spans="1:5" ht="29" x14ac:dyDescent="0.35">
      <c r="A9" s="75" t="s">
        <v>10</v>
      </c>
      <c r="B9" s="76">
        <f>'Performance Measures'!E21</f>
        <v>0</v>
      </c>
      <c r="C9" s="76" t="e">
        <f>B9/E7*100</f>
        <v>#DIV/0!</v>
      </c>
    </row>
    <row r="10" spans="1:5" ht="29" x14ac:dyDescent="0.35">
      <c r="A10" s="75" t="s">
        <v>11</v>
      </c>
      <c r="B10" s="76">
        <f>'Performance Measures'!E22</f>
        <v>0</v>
      </c>
      <c r="C10" s="76" t="e">
        <f>B10/E7*100</f>
        <v>#DIV/0!</v>
      </c>
    </row>
    <row r="11" spans="1:5" ht="43.5" x14ac:dyDescent="0.35">
      <c r="A11" s="75" t="s">
        <v>12</v>
      </c>
      <c r="B11" s="76">
        <f>'Performance Measures'!E23</f>
        <v>0</v>
      </c>
      <c r="C11" s="76" t="e">
        <f>B11/E7*100</f>
        <v>#DIV/0!</v>
      </c>
    </row>
    <row r="12" spans="1:5" x14ac:dyDescent="0.35">
      <c r="A12" s="75" t="s">
        <v>13</v>
      </c>
      <c r="B12" s="76">
        <f>'Performance Measures'!E24</f>
        <v>0</v>
      </c>
      <c r="C12" s="76" t="e">
        <f>B12/E7*100</f>
        <v>#DIV/0!</v>
      </c>
    </row>
    <row r="13" spans="1:5" ht="29" x14ac:dyDescent="0.35">
      <c r="A13" s="75" t="s">
        <v>14</v>
      </c>
      <c r="B13" s="76">
        <f>'Performance Measures'!E25</f>
        <v>0</v>
      </c>
      <c r="C13" s="76" t="e">
        <f>B13/E7*100</f>
        <v>#DIV/0!</v>
      </c>
    </row>
    <row r="14" spans="1:5" x14ac:dyDescent="0.35">
      <c r="A14" s="75" t="s">
        <v>15</v>
      </c>
      <c r="B14" s="76">
        <f>'Performance Measures'!E26</f>
        <v>0</v>
      </c>
      <c r="C14" s="76" t="e">
        <f>B14/E7*100</f>
        <v>#DIV/0!</v>
      </c>
    </row>
    <row r="15" spans="1:5" x14ac:dyDescent="0.35">
      <c r="A15" s="75" t="s">
        <v>16</v>
      </c>
      <c r="B15" s="76">
        <f>'Performance Measures'!E27</f>
        <v>0</v>
      </c>
      <c r="C15" s="76" t="e">
        <f>B15/E7*100</f>
        <v>#DIV/0!</v>
      </c>
    </row>
    <row r="17" spans="1:3" x14ac:dyDescent="0.35">
      <c r="A17" s="141" t="s">
        <v>0</v>
      </c>
      <c r="B17" s="141"/>
      <c r="C17" s="141"/>
    </row>
    <row r="18" spans="1:3" ht="29" x14ac:dyDescent="0.35">
      <c r="A18" s="82" t="s">
        <v>17</v>
      </c>
      <c r="B18" s="82" t="s">
        <v>2</v>
      </c>
      <c r="C18" s="82" t="s">
        <v>38</v>
      </c>
    </row>
    <row r="19" spans="1:3" x14ac:dyDescent="0.35">
      <c r="A19" s="80" t="s">
        <v>18</v>
      </c>
      <c r="B19" s="80">
        <f>'Performance Measures'!E12</f>
        <v>0</v>
      </c>
      <c r="C19" s="80" t="e">
        <f>B19/E7*100</f>
        <v>#DIV/0!</v>
      </c>
    </row>
    <row r="20" spans="1:3" x14ac:dyDescent="0.35">
      <c r="A20" s="80" t="s">
        <v>19</v>
      </c>
      <c r="B20" s="80">
        <f>'Performance Measures'!E13</f>
        <v>0</v>
      </c>
      <c r="C20" s="80" t="e">
        <f>B20/E7*100</f>
        <v>#DIV/0!</v>
      </c>
    </row>
    <row r="21" spans="1:3" x14ac:dyDescent="0.35">
      <c r="A21" s="80" t="s">
        <v>20</v>
      </c>
      <c r="B21" s="80">
        <f>'Performance Measures'!E14</f>
        <v>0</v>
      </c>
      <c r="C21" s="80" t="e">
        <f>B21/E7*100</f>
        <v>#DIV/0!</v>
      </c>
    </row>
    <row r="22" spans="1:3" x14ac:dyDescent="0.35">
      <c r="A22" s="80" t="s">
        <v>37</v>
      </c>
      <c r="B22" s="80">
        <f>'Performance Measures'!E15</f>
        <v>0</v>
      </c>
      <c r="C22" s="80" t="e">
        <f>B22/E7*100</f>
        <v>#DIV/0!</v>
      </c>
    </row>
  </sheetData>
  <sheetProtection algorithmName="SHA-512" hashValue="th/MQnt08bOP/adXE3xrMyPIpiOOdWBKZgisUJlSXoNEJ9jlCm6LF48sopZlBjHh35anfHnn8IN4zd+ldMIGVw==" saltValue="8Gs1kUXWbXAurmkDhrgARw==" spinCount="100000" sheet="1" objects="1" scenarios="1" selectLockedCells="1"/>
  <mergeCells count="2">
    <mergeCell ref="A5:C5"/>
    <mergeCell ref="A17:C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5:N22"/>
  <sheetViews>
    <sheetView workbookViewId="0"/>
  </sheetViews>
  <sheetFormatPr defaultColWidth="8.90625" defaultRowHeight="14.5" x14ac:dyDescent="0.35"/>
  <cols>
    <col min="1" max="1" width="14.36328125" style="74" customWidth="1"/>
    <col min="2" max="2" width="8.36328125" style="74" bestFit="1" customWidth="1"/>
    <col min="3" max="3" width="7.1796875" style="74" bestFit="1" customWidth="1"/>
    <col min="4" max="4" width="12.453125" style="74" customWidth="1"/>
    <col min="5" max="5" width="7.36328125" style="74" bestFit="1" customWidth="1"/>
    <col min="6" max="6" width="12" style="74" customWidth="1"/>
    <col min="7" max="7" width="12" style="74" bestFit="1" customWidth="1"/>
    <col min="8" max="8" width="1.90625" style="74" customWidth="1"/>
    <col min="9" max="16384" width="8.90625" style="74"/>
  </cols>
  <sheetData>
    <row r="5" spans="1:14" x14ac:dyDescent="0.35">
      <c r="A5" s="144" t="s">
        <v>0</v>
      </c>
      <c r="B5" s="145"/>
      <c r="C5" s="145"/>
      <c r="D5" s="145"/>
      <c r="E5" s="145"/>
      <c r="F5" s="145"/>
      <c r="G5" s="145"/>
    </row>
    <row r="6" spans="1:14" ht="59.4" customHeight="1" x14ac:dyDescent="0.35">
      <c r="A6" s="84" t="s">
        <v>7</v>
      </c>
      <c r="B6" s="84" t="s">
        <v>126</v>
      </c>
      <c r="C6" s="84" t="s">
        <v>155</v>
      </c>
      <c r="D6" s="84" t="s">
        <v>147</v>
      </c>
      <c r="E6" s="84" t="s">
        <v>156</v>
      </c>
      <c r="F6" s="84" t="s">
        <v>148</v>
      </c>
      <c r="G6" s="84" t="s">
        <v>128</v>
      </c>
      <c r="I6" s="84" t="s">
        <v>127</v>
      </c>
      <c r="J6" s="84" t="s">
        <v>149</v>
      </c>
      <c r="K6" s="84" t="s">
        <v>129</v>
      </c>
    </row>
    <row r="7" spans="1:14" ht="43.5" x14ac:dyDescent="0.35">
      <c r="A7" s="75" t="s">
        <v>8</v>
      </c>
      <c r="B7" s="85">
        <f>'Performance Measures'!C19</f>
        <v>0</v>
      </c>
      <c r="C7" s="85">
        <f>'Performance Measures'!D19</f>
        <v>0</v>
      </c>
      <c r="D7" s="86" t="e">
        <f>C7/B7*100</f>
        <v>#DIV/0!</v>
      </c>
      <c r="E7" s="85">
        <f>'Performance Measures'!E19</f>
        <v>0</v>
      </c>
      <c r="F7" s="86" t="e">
        <f>E7/C7*100</f>
        <v>#DIV/0!</v>
      </c>
      <c r="G7" s="87" t="e">
        <f>E7/B7*100</f>
        <v>#DIV/0!</v>
      </c>
      <c r="I7" s="76">
        <f>SUM(B7:B15)</f>
        <v>0</v>
      </c>
      <c r="J7" s="76">
        <f>SUM(C7:C15)</f>
        <v>0</v>
      </c>
      <c r="K7" s="76">
        <f>SUM(E7:E15)</f>
        <v>0</v>
      </c>
    </row>
    <row r="8" spans="1:14" ht="58" x14ac:dyDescent="0.35">
      <c r="A8" s="75" t="s">
        <v>9</v>
      </c>
      <c r="B8" s="85">
        <f>'Performance Measures'!C20</f>
        <v>0</v>
      </c>
      <c r="C8" s="85">
        <f>'Performance Measures'!D20</f>
        <v>0</v>
      </c>
      <c r="D8" s="86" t="e">
        <f t="shared" ref="D8:D15" si="0">C8/B8*100</f>
        <v>#DIV/0!</v>
      </c>
      <c r="E8" s="85">
        <f>'Performance Measures'!E20</f>
        <v>0</v>
      </c>
      <c r="F8" s="86" t="e">
        <f t="shared" ref="F8:F15" si="1">E8/C8*100</f>
        <v>#DIV/0!</v>
      </c>
      <c r="G8" s="87" t="e">
        <f t="shared" ref="G8:G15" si="2">E8/B8*100</f>
        <v>#DIV/0!</v>
      </c>
      <c r="I8" s="84" t="s">
        <v>150</v>
      </c>
      <c r="J8" s="84" t="s">
        <v>151</v>
      </c>
      <c r="K8" s="84" t="s">
        <v>152</v>
      </c>
      <c r="L8" s="84" t="s">
        <v>132</v>
      </c>
      <c r="M8" s="84" t="s">
        <v>153</v>
      </c>
      <c r="N8" s="84" t="s">
        <v>154</v>
      </c>
    </row>
    <row r="9" spans="1:14" ht="29" x14ac:dyDescent="0.35">
      <c r="A9" s="75" t="s">
        <v>10</v>
      </c>
      <c r="B9" s="85">
        <f>'Performance Measures'!C21</f>
        <v>0</v>
      </c>
      <c r="C9" s="85">
        <f>'Performance Measures'!D21</f>
        <v>0</v>
      </c>
      <c r="D9" s="86" t="e">
        <f t="shared" si="0"/>
        <v>#DIV/0!</v>
      </c>
      <c r="E9" s="85">
        <f>'Performance Measures'!E21</f>
        <v>0</v>
      </c>
      <c r="F9" s="86" t="e">
        <f t="shared" si="1"/>
        <v>#DIV/0!</v>
      </c>
      <c r="G9" s="87" t="e">
        <f t="shared" si="2"/>
        <v>#DIV/0!</v>
      </c>
      <c r="I9" s="80" t="e">
        <f>J7/I7*100</f>
        <v>#DIV/0!</v>
      </c>
      <c r="J9" s="80" t="e">
        <f>100-I9</f>
        <v>#DIV/0!</v>
      </c>
      <c r="K9" s="80" t="e">
        <f>K7/I7*100</f>
        <v>#DIV/0!</v>
      </c>
      <c r="L9" s="80" t="e">
        <f>100-K9</f>
        <v>#DIV/0!</v>
      </c>
      <c r="M9" s="80" t="e">
        <f>K7/J7*100</f>
        <v>#DIV/0!</v>
      </c>
      <c r="N9" s="80" t="e">
        <f>100-M9</f>
        <v>#DIV/0!</v>
      </c>
    </row>
    <row r="10" spans="1:14" ht="29" x14ac:dyDescent="0.35">
      <c r="A10" s="75" t="s">
        <v>11</v>
      </c>
      <c r="B10" s="85">
        <f>'Performance Measures'!C22</f>
        <v>0</v>
      </c>
      <c r="C10" s="85">
        <f>'Performance Measures'!D22</f>
        <v>0</v>
      </c>
      <c r="D10" s="86" t="e">
        <f t="shared" si="0"/>
        <v>#DIV/0!</v>
      </c>
      <c r="E10" s="85">
        <f>'Performance Measures'!E22</f>
        <v>0</v>
      </c>
      <c r="F10" s="86" t="e">
        <f t="shared" si="1"/>
        <v>#DIV/0!</v>
      </c>
      <c r="G10" s="87" t="e">
        <f t="shared" si="2"/>
        <v>#DIV/0!</v>
      </c>
    </row>
    <row r="11" spans="1:14" ht="43.5" x14ac:dyDescent="0.35">
      <c r="A11" s="75" t="s">
        <v>12</v>
      </c>
      <c r="B11" s="85">
        <f>'Performance Measures'!C23</f>
        <v>0</v>
      </c>
      <c r="C11" s="85">
        <f>'Performance Measures'!D23</f>
        <v>0</v>
      </c>
      <c r="D11" s="86" t="e">
        <f t="shared" si="0"/>
        <v>#DIV/0!</v>
      </c>
      <c r="E11" s="85">
        <f>'Performance Measures'!E23</f>
        <v>0</v>
      </c>
      <c r="F11" s="86" t="e">
        <f t="shared" si="1"/>
        <v>#DIV/0!</v>
      </c>
      <c r="G11" s="87" t="e">
        <f t="shared" si="2"/>
        <v>#DIV/0!</v>
      </c>
    </row>
    <row r="12" spans="1:14" x14ac:dyDescent="0.35">
      <c r="A12" s="75" t="s">
        <v>13</v>
      </c>
      <c r="B12" s="85">
        <f>'Performance Measures'!C24</f>
        <v>0</v>
      </c>
      <c r="C12" s="85">
        <f>'Performance Measures'!D24</f>
        <v>0</v>
      </c>
      <c r="D12" s="86" t="e">
        <f t="shared" si="0"/>
        <v>#DIV/0!</v>
      </c>
      <c r="E12" s="85">
        <f>'Performance Measures'!E24</f>
        <v>0</v>
      </c>
      <c r="F12" s="86" t="e">
        <f t="shared" si="1"/>
        <v>#DIV/0!</v>
      </c>
      <c r="G12" s="87" t="e">
        <f t="shared" si="2"/>
        <v>#DIV/0!</v>
      </c>
    </row>
    <row r="13" spans="1:14" ht="29" x14ac:dyDescent="0.35">
      <c r="A13" s="75" t="s">
        <v>14</v>
      </c>
      <c r="B13" s="85">
        <f>'Performance Measures'!C25</f>
        <v>0</v>
      </c>
      <c r="C13" s="85">
        <f>'Performance Measures'!D25</f>
        <v>0</v>
      </c>
      <c r="D13" s="86" t="e">
        <f t="shared" si="0"/>
        <v>#DIV/0!</v>
      </c>
      <c r="E13" s="85">
        <f>'Performance Measures'!E25</f>
        <v>0</v>
      </c>
      <c r="F13" s="86" t="e">
        <f t="shared" si="1"/>
        <v>#DIV/0!</v>
      </c>
      <c r="G13" s="87" t="e">
        <f t="shared" si="2"/>
        <v>#DIV/0!</v>
      </c>
    </row>
    <row r="14" spans="1:14" x14ac:dyDescent="0.35">
      <c r="A14" s="75" t="s">
        <v>15</v>
      </c>
      <c r="B14" s="85">
        <f>'Performance Measures'!C26</f>
        <v>0</v>
      </c>
      <c r="C14" s="85">
        <f>'Performance Measures'!D26</f>
        <v>0</v>
      </c>
      <c r="D14" s="86" t="e">
        <f t="shared" si="0"/>
        <v>#DIV/0!</v>
      </c>
      <c r="E14" s="85">
        <f>'Performance Measures'!E26</f>
        <v>0</v>
      </c>
      <c r="F14" s="86" t="e">
        <f t="shared" si="1"/>
        <v>#DIV/0!</v>
      </c>
      <c r="G14" s="87" t="e">
        <f t="shared" si="2"/>
        <v>#DIV/0!</v>
      </c>
    </row>
    <row r="15" spans="1:14" x14ac:dyDescent="0.35">
      <c r="A15" s="75" t="s">
        <v>16</v>
      </c>
      <c r="B15" s="85">
        <f>'Performance Measures'!C27</f>
        <v>0</v>
      </c>
      <c r="C15" s="85">
        <f>'Performance Measures'!D27</f>
        <v>0</v>
      </c>
      <c r="D15" s="86" t="e">
        <f t="shared" si="0"/>
        <v>#DIV/0!</v>
      </c>
      <c r="E15" s="85">
        <f>'Performance Measures'!E27</f>
        <v>0</v>
      </c>
      <c r="F15" s="86" t="e">
        <f t="shared" si="1"/>
        <v>#DIV/0!</v>
      </c>
      <c r="G15" s="87" t="e">
        <f t="shared" si="2"/>
        <v>#DIV/0!</v>
      </c>
    </row>
    <row r="17" spans="1:7" x14ac:dyDescent="0.35">
      <c r="A17" s="142" t="s">
        <v>0</v>
      </c>
      <c r="B17" s="143"/>
      <c r="C17" s="143"/>
      <c r="D17" s="143"/>
      <c r="E17" s="143"/>
      <c r="F17" s="143"/>
      <c r="G17" s="143"/>
    </row>
    <row r="18" spans="1:7" ht="58" x14ac:dyDescent="0.35">
      <c r="A18" s="84" t="s">
        <v>17</v>
      </c>
      <c r="B18" s="84" t="s">
        <v>126</v>
      </c>
      <c r="C18" s="84" t="s">
        <v>155</v>
      </c>
      <c r="D18" s="84" t="s">
        <v>157</v>
      </c>
      <c r="E18" s="84" t="s">
        <v>156</v>
      </c>
      <c r="F18" s="84" t="s">
        <v>148</v>
      </c>
      <c r="G18" s="84" t="s">
        <v>128</v>
      </c>
    </row>
    <row r="19" spans="1:7" x14ac:dyDescent="0.35">
      <c r="A19" s="80" t="s">
        <v>18</v>
      </c>
      <c r="B19" s="80">
        <f>'Performance Measures'!C12</f>
        <v>0</v>
      </c>
      <c r="C19" s="80">
        <f>'Performance Measures'!D12</f>
        <v>0</v>
      </c>
      <c r="D19" s="76" t="e">
        <f>C19/B19*100</f>
        <v>#DIV/0!</v>
      </c>
      <c r="E19" s="80">
        <f>'Performance Measures'!E12</f>
        <v>0</v>
      </c>
      <c r="F19" s="80" t="e">
        <f>E19/C19*100</f>
        <v>#DIV/0!</v>
      </c>
      <c r="G19" s="80" t="e">
        <f>E19/B19*100</f>
        <v>#DIV/0!</v>
      </c>
    </row>
    <row r="20" spans="1:7" x14ac:dyDescent="0.35">
      <c r="A20" s="80" t="s">
        <v>19</v>
      </c>
      <c r="B20" s="80">
        <f>'Performance Measures'!C13</f>
        <v>0</v>
      </c>
      <c r="C20" s="80">
        <f>'Performance Measures'!D13</f>
        <v>0</v>
      </c>
      <c r="D20" s="76" t="e">
        <f t="shared" ref="D20:D22" si="3">C20/B20*100</f>
        <v>#DIV/0!</v>
      </c>
      <c r="E20" s="80">
        <f>'Performance Measures'!E13</f>
        <v>0</v>
      </c>
      <c r="F20" s="80" t="e">
        <f t="shared" ref="F20:F22" si="4">E20/C20*100</f>
        <v>#DIV/0!</v>
      </c>
      <c r="G20" s="80" t="e">
        <f t="shared" ref="G20:G22" si="5">E20/B20*100</f>
        <v>#DIV/0!</v>
      </c>
    </row>
    <row r="21" spans="1:7" x14ac:dyDescent="0.35">
      <c r="A21" s="80" t="s">
        <v>20</v>
      </c>
      <c r="B21" s="80">
        <f>'Performance Measures'!C14</f>
        <v>0</v>
      </c>
      <c r="C21" s="80">
        <f>'Performance Measures'!D14</f>
        <v>0</v>
      </c>
      <c r="D21" s="76" t="e">
        <f t="shared" si="3"/>
        <v>#DIV/0!</v>
      </c>
      <c r="E21" s="80">
        <f>'Performance Measures'!E14</f>
        <v>0</v>
      </c>
      <c r="F21" s="80" t="e">
        <f t="shared" si="4"/>
        <v>#DIV/0!</v>
      </c>
      <c r="G21" s="80" t="e">
        <f t="shared" si="5"/>
        <v>#DIV/0!</v>
      </c>
    </row>
    <row r="22" spans="1:7" x14ac:dyDescent="0.35">
      <c r="A22" s="80" t="s">
        <v>37</v>
      </c>
      <c r="B22" s="80">
        <f>'Performance Measures'!C15</f>
        <v>0</v>
      </c>
      <c r="C22" s="80">
        <f>'Performance Measures'!D15</f>
        <v>0</v>
      </c>
      <c r="D22" s="76" t="e">
        <f t="shared" si="3"/>
        <v>#DIV/0!</v>
      </c>
      <c r="E22" s="80">
        <f>'Performance Measures'!E15</f>
        <v>0</v>
      </c>
      <c r="F22" s="80" t="e">
        <f t="shared" si="4"/>
        <v>#DIV/0!</v>
      </c>
      <c r="G22" s="80" t="e">
        <f t="shared" si="5"/>
        <v>#DIV/0!</v>
      </c>
    </row>
  </sheetData>
  <sheetProtection algorithmName="SHA-512" hashValue="E7DU+o5h1m2p+k5n2+4PATRmZLBvAIDnHaUJB2e6If1cIlQYxk0t7KKJxWsG8pZwWk6u+mmgeuL5AvuN/u+bhQ==" saltValue="u6PYx88D8vtqYH1Jgl0TrA==" spinCount="100000" sheet="1" objects="1" scenarios="1" selectLockedCells="1"/>
  <mergeCells count="2">
    <mergeCell ref="A17:G17"/>
    <mergeCell ref="A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5:E22"/>
  <sheetViews>
    <sheetView workbookViewId="0">
      <selection activeCell="E5" sqref="E5"/>
    </sheetView>
  </sheetViews>
  <sheetFormatPr defaultColWidth="8.90625" defaultRowHeight="14.5" x14ac:dyDescent="0.35"/>
  <cols>
    <col min="1" max="1" width="14.36328125" style="74" customWidth="1"/>
    <col min="2" max="3" width="8.90625" style="74"/>
    <col min="4" max="4" width="2.54296875" style="74" customWidth="1"/>
    <col min="5" max="5" width="12.6328125" style="74" bestFit="1" customWidth="1"/>
    <col min="6" max="16384" width="8.90625" style="74"/>
  </cols>
  <sheetData>
    <row r="5" spans="1:5" x14ac:dyDescent="0.35">
      <c r="A5" s="146" t="s">
        <v>0</v>
      </c>
      <c r="B5" s="146"/>
      <c r="C5" s="146"/>
    </row>
    <row r="6" spans="1:5" ht="29" x14ac:dyDescent="0.35">
      <c r="A6" s="77" t="s">
        <v>7</v>
      </c>
      <c r="B6" s="77" t="s">
        <v>121</v>
      </c>
      <c r="C6" s="77" t="s">
        <v>122</v>
      </c>
      <c r="E6" s="88" t="s">
        <v>123</v>
      </c>
    </row>
    <row r="7" spans="1:5" ht="43.5" x14ac:dyDescent="0.35">
      <c r="A7" s="75" t="s">
        <v>8</v>
      </c>
      <c r="B7" s="76">
        <f>'Performance Measures'!I19</f>
        <v>0</v>
      </c>
      <c r="C7" s="76" t="e">
        <f>B7/E7*100</f>
        <v>#DIV/0!</v>
      </c>
      <c r="E7" s="76">
        <f>SUM(B7:B15)</f>
        <v>0</v>
      </c>
    </row>
    <row r="8" spans="1:5" ht="58" x14ac:dyDescent="0.35">
      <c r="A8" s="75" t="s">
        <v>9</v>
      </c>
      <c r="B8" s="76">
        <f>'Performance Measures'!I20</f>
        <v>0</v>
      </c>
      <c r="C8" s="76" t="e">
        <f>B8/E7*100</f>
        <v>#DIV/0!</v>
      </c>
    </row>
    <row r="9" spans="1:5" ht="29" x14ac:dyDescent="0.35">
      <c r="A9" s="75" t="s">
        <v>10</v>
      </c>
      <c r="B9" s="76">
        <f>'Performance Measures'!I21</f>
        <v>0</v>
      </c>
      <c r="C9" s="76" t="e">
        <f>B9/E7*100</f>
        <v>#DIV/0!</v>
      </c>
    </row>
    <row r="10" spans="1:5" ht="29" x14ac:dyDescent="0.35">
      <c r="A10" s="75" t="s">
        <v>11</v>
      </c>
      <c r="B10" s="76">
        <f>'Performance Measures'!I22</f>
        <v>0</v>
      </c>
      <c r="C10" s="76" t="e">
        <f>B10/E7*100</f>
        <v>#DIV/0!</v>
      </c>
    </row>
    <row r="11" spans="1:5" ht="43.5" x14ac:dyDescent="0.35">
      <c r="A11" s="75" t="s">
        <v>12</v>
      </c>
      <c r="B11" s="76">
        <f>'Performance Measures'!I23</f>
        <v>0</v>
      </c>
      <c r="C11" s="76" t="e">
        <f>B11/E7*100</f>
        <v>#DIV/0!</v>
      </c>
    </row>
    <row r="12" spans="1:5" x14ac:dyDescent="0.35">
      <c r="A12" s="75" t="s">
        <v>13</v>
      </c>
      <c r="B12" s="76">
        <f>'Performance Measures'!I24</f>
        <v>0</v>
      </c>
      <c r="C12" s="76" t="e">
        <f>B12/E7*100</f>
        <v>#DIV/0!</v>
      </c>
    </row>
    <row r="13" spans="1:5" ht="29" x14ac:dyDescent="0.35">
      <c r="A13" s="75" t="s">
        <v>14</v>
      </c>
      <c r="B13" s="76">
        <f>'Performance Measures'!I25</f>
        <v>0</v>
      </c>
      <c r="C13" s="76" t="e">
        <f>B13/E7*100</f>
        <v>#DIV/0!</v>
      </c>
    </row>
    <row r="14" spans="1:5" x14ac:dyDescent="0.35">
      <c r="A14" s="75" t="s">
        <v>15</v>
      </c>
      <c r="B14" s="76">
        <f>'Performance Measures'!I26</f>
        <v>0</v>
      </c>
      <c r="C14" s="76" t="e">
        <f>B14/E7*100</f>
        <v>#DIV/0!</v>
      </c>
    </row>
    <row r="15" spans="1:5" x14ac:dyDescent="0.35">
      <c r="A15" s="75" t="s">
        <v>16</v>
      </c>
      <c r="B15" s="76">
        <f>'Performance Measures'!I27</f>
        <v>0</v>
      </c>
      <c r="C15" s="76" t="e">
        <f>B15/E7*100</f>
        <v>#DIV/0!</v>
      </c>
    </row>
    <row r="17" spans="1:3" x14ac:dyDescent="0.35">
      <c r="A17" s="146" t="s">
        <v>0</v>
      </c>
      <c r="B17" s="146"/>
      <c r="C17" s="146"/>
    </row>
    <row r="18" spans="1:3" ht="29" x14ac:dyDescent="0.35">
      <c r="A18" s="77" t="s">
        <v>17</v>
      </c>
      <c r="B18" s="77" t="s">
        <v>2</v>
      </c>
      <c r="C18" s="77" t="s">
        <v>38</v>
      </c>
    </row>
    <row r="19" spans="1:3" x14ac:dyDescent="0.35">
      <c r="A19" s="80" t="s">
        <v>18</v>
      </c>
      <c r="B19" s="80">
        <f>'Performance Measures'!I12</f>
        <v>0</v>
      </c>
      <c r="C19" s="80" t="e">
        <f>B19/E7*100</f>
        <v>#DIV/0!</v>
      </c>
    </row>
    <row r="20" spans="1:3" x14ac:dyDescent="0.35">
      <c r="A20" s="80" t="s">
        <v>19</v>
      </c>
      <c r="B20" s="80">
        <f>'Performance Measures'!I13</f>
        <v>0</v>
      </c>
      <c r="C20" s="80" t="e">
        <f>B20/E7*100</f>
        <v>#DIV/0!</v>
      </c>
    </row>
    <row r="21" spans="1:3" x14ac:dyDescent="0.35">
      <c r="A21" s="80" t="s">
        <v>20</v>
      </c>
      <c r="B21" s="80">
        <f>'Performance Measures'!I14</f>
        <v>0</v>
      </c>
      <c r="C21" s="80" t="e">
        <f>B21/E7*100</f>
        <v>#DIV/0!</v>
      </c>
    </row>
    <row r="22" spans="1:3" x14ac:dyDescent="0.35">
      <c r="A22" s="80" t="s">
        <v>37</v>
      </c>
      <c r="B22" s="80">
        <f>'Performance Measures'!I15</f>
        <v>0</v>
      </c>
      <c r="C22" s="80" t="e">
        <f>B22/E7*100</f>
        <v>#DIV/0!</v>
      </c>
    </row>
  </sheetData>
  <sheetProtection algorithmName="SHA-512" hashValue="YM2rb8dhnGqHkm9TribyooI9rsAV07EoYaViNBpOdWhahZKi+Ojn46cnHLvDxdCClgdpGGao0IMEjQM337Loiw==" saltValue="cbcsre4GyigQa7LfS1hxeg==" spinCount="100000" sheet="1" objects="1" scenarios="1" selectLockedCells="1"/>
  <mergeCells count="2">
    <mergeCell ref="A5:C5"/>
    <mergeCell ref="A17:C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Performance Measures</vt:lpstr>
      <vt:lpstr>Definitions (new)</vt:lpstr>
      <vt:lpstr>RaceEthnicity</vt:lpstr>
      <vt:lpstr>Gender</vt:lpstr>
      <vt:lpstr>Referrals</vt:lpstr>
      <vt:lpstr>Screenings</vt:lpstr>
      <vt:lpstr>Acceptances</vt:lpstr>
      <vt:lpstr>Referrals Accepted</vt:lpstr>
      <vt:lpstr>Reunification</vt:lpstr>
      <vt:lpstr>Graduation</vt:lpstr>
      <vt:lpstr>Completions</vt:lpstr>
      <vt:lpstr>Timeliness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Meize-Bowers, Mikala</dc:creator>
  <cp:lastModifiedBy>Valentine, Gia</cp:lastModifiedBy>
  <dcterms:created xsi:type="dcterms:W3CDTF">2022-01-07T18:40:43Z</dcterms:created>
  <dcterms:modified xsi:type="dcterms:W3CDTF">2022-10-20T17:38:08Z</dcterms:modified>
</cp:coreProperties>
</file>